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127"/>
  <workbookPr codeName="ThisWorkbook" defaultThemeVersion="124226"/>
  <mc:AlternateContent xmlns:mc="http://schemas.openxmlformats.org/markup-compatibility/2006">
    <mc:Choice Requires="x15">
      <x15ac:absPath xmlns:x15ac="http://schemas.microsoft.com/office/spreadsheetml/2010/11/ac" url="C:\Users\eszaspt\Private\TKD\Verseny\2017\6th Spirit Open\Versenykiírás\Nevezési lap\Final\"/>
    </mc:Choice>
  </mc:AlternateContent>
  <bookViews>
    <workbookView xWindow="0" yWindow="0" windowWidth="23040" windowHeight="9090"/>
  </bookViews>
  <sheets>
    <sheet name="Registration_Form" sheetId="1" r:id="rId1"/>
    <sheet name="Sheet2" sheetId="2" state="hidden" r:id="rId2"/>
  </sheets>
  <definedNames>
    <definedName name="a">Sheet2!$B$43:$B$47</definedName>
    <definedName name="Age_Category">Sheet2!$A$3:$A$7</definedName>
    <definedName name="b">Sheet2!$C$43</definedName>
    <definedName name="Belt">Sheet2!$A$23:$A$39</definedName>
    <definedName name="Character">Sheet2!$B$43:$B$47</definedName>
    <definedName name="Child">Sheet2!$B$3:$B$4</definedName>
    <definedName name="Childfemale">Sheet2!$C$11:$C$26</definedName>
    <definedName name="Childmale">Sheet2!$B$11:$B$26</definedName>
    <definedName name="event">Sheet2!$A$50:$A$51</definedName>
    <definedName name="Junior">Sheet2!$D$3:$D$4</definedName>
    <definedName name="Juniorfemale">Sheet2!$G$11:$G$16</definedName>
    <definedName name="Juniormale">Sheet2!$F$11:$F$16</definedName>
    <definedName name="kizaro">Sheet2!$A$53</definedName>
    <definedName name="Prejunior">Sheet2!$C$3:$C$4</definedName>
    <definedName name="Prejuniorfemale">Sheet2!$E$11:$E$15</definedName>
    <definedName name="Prejuniormale">Sheet2!$D$11:$D$15</definedName>
    <definedName name="Senior">Sheet2!$E$3:$E$4</definedName>
    <definedName name="Seniorfemale">Sheet2!$I$11:$I$16</definedName>
    <definedName name="Seniormale">Sheet2!$H$11:$H$16</definedName>
    <definedName name="UmpireType">Sheet2!$G$3:$G$4</definedName>
    <definedName name="Veteran">Sheet2!$F$3:$F$4</definedName>
    <definedName name="Veteranfemale">Sheet2!$K$11:$K$12</definedName>
    <definedName name="Veteranmale">Sheet2!$J$11:$J$12</definedName>
  </definedNames>
  <calcPr calcId="171027"/>
</workbook>
</file>

<file path=xl/calcChain.xml><?xml version="1.0" encoding="utf-8"?>
<calcChain xmlns="http://schemas.openxmlformats.org/spreadsheetml/2006/main">
  <c r="T26" i="1" l="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25" i="1"/>
  <c r="S26" i="1" l="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25" i="1"/>
  <c r="P26" i="1" l="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25" i="1"/>
  <c r="H17" i="1" l="1"/>
  <c r="I17" i="1" s="1"/>
  <c r="P25" i="1"/>
  <c r="H13" i="1" l="1"/>
  <c r="H12" i="1"/>
  <c r="I12" i="1" s="1"/>
  <c r="H11" i="1"/>
  <c r="I11" i="1" s="1"/>
  <c r="H10" i="1"/>
  <c r="I10" i="1" s="1"/>
  <c r="H9" i="1"/>
  <c r="H8" i="1"/>
  <c r="H16" i="1"/>
  <c r="I16" i="1" s="1"/>
  <c r="I13" i="1"/>
  <c r="I9" i="1"/>
  <c r="H15" i="1"/>
  <c r="I15" i="1" s="1"/>
  <c r="H14" i="1"/>
  <c r="I14" i="1" s="1"/>
  <c r="I8" i="1" l="1"/>
  <c r="I18" i="1" s="1"/>
  <c r="I19" i="1" s="1"/>
  <c r="H18" i="1"/>
</calcChain>
</file>

<file path=xl/sharedStrings.xml><?xml version="1.0" encoding="utf-8"?>
<sst xmlns="http://schemas.openxmlformats.org/spreadsheetml/2006/main" count="216" uniqueCount="165">
  <si>
    <t>Nr.</t>
  </si>
  <si>
    <t>Character</t>
  </si>
  <si>
    <t>Gender Senior</t>
  </si>
  <si>
    <t>35-42 kg</t>
  </si>
  <si>
    <t>42-48 kg</t>
  </si>
  <si>
    <t>48-55 kg</t>
  </si>
  <si>
    <t>55+ kg</t>
  </si>
  <si>
    <t>-35 kg</t>
  </si>
  <si>
    <t>-32 kg</t>
  </si>
  <si>
    <t>32-38 kg</t>
  </si>
  <si>
    <t>38-44 kg</t>
  </si>
  <si>
    <t>44-50 kg</t>
  </si>
  <si>
    <t>50+ kg</t>
  </si>
  <si>
    <t>Weight Junior Male</t>
  </si>
  <si>
    <t>Weight Junior Female</t>
  </si>
  <si>
    <t>-50 kg</t>
  </si>
  <si>
    <t>50-56 kg</t>
  </si>
  <si>
    <t>56-62 kg</t>
  </si>
  <si>
    <t>62-68 kg</t>
  </si>
  <si>
    <t>68-75 kg</t>
  </si>
  <si>
    <t>75+ kg</t>
  </si>
  <si>
    <t>-45 kg</t>
  </si>
  <si>
    <t>45-50 kg</t>
  </si>
  <si>
    <t>50-55 kg</t>
  </si>
  <si>
    <t>55-60 kg</t>
  </si>
  <si>
    <t>60-65 kg</t>
  </si>
  <si>
    <t>65+ kg</t>
  </si>
  <si>
    <t>Weight Senior Male</t>
  </si>
  <si>
    <t>Weight Senior Female</t>
  </si>
  <si>
    <t>-57 kg</t>
  </si>
  <si>
    <t>57-63 kg</t>
  </si>
  <si>
    <t>63-70 kg</t>
  </si>
  <si>
    <t>70-78 kg</t>
  </si>
  <si>
    <t>78-85 kg</t>
  </si>
  <si>
    <t>85+ kg</t>
  </si>
  <si>
    <t>Belt</t>
  </si>
  <si>
    <t>Age Category</t>
  </si>
  <si>
    <t>-75 kg</t>
  </si>
  <si>
    <t>x</t>
  </si>
  <si>
    <t>Gender Child</t>
  </si>
  <si>
    <t>Gender Youth</t>
  </si>
  <si>
    <t>Gender Junior</t>
  </si>
  <si>
    <t>Weight Child Boy</t>
  </si>
  <si>
    <t>Weight Child Girl</t>
  </si>
  <si>
    <t>help1</t>
  </si>
  <si>
    <t>help2</t>
  </si>
  <si>
    <t>a</t>
  </si>
  <si>
    <t>b</t>
  </si>
  <si>
    <t>16-18 kg</t>
  </si>
  <si>
    <t>18-20 kg</t>
  </si>
  <si>
    <t>20-22 kg</t>
  </si>
  <si>
    <t>22-24 kg</t>
  </si>
  <si>
    <t>24-26 kg</t>
  </si>
  <si>
    <t>26-28 kg</t>
  </si>
  <si>
    <t>28-30 kg</t>
  </si>
  <si>
    <t>30-32 kg</t>
  </si>
  <si>
    <t>32-34 kg</t>
  </si>
  <si>
    <t>34-36 kg</t>
  </si>
  <si>
    <t>36-38 kg</t>
  </si>
  <si>
    <t>38-40 kg</t>
  </si>
  <si>
    <t>40-42 kg</t>
  </si>
  <si>
    <t>42-44 kg</t>
  </si>
  <si>
    <t>44-46 kg</t>
  </si>
  <si>
    <t>46+ kg</t>
  </si>
  <si>
    <t>UmpireType</t>
  </si>
  <si>
    <t>Registration form</t>
  </si>
  <si>
    <t>Name of the Klub / Organisation:</t>
  </si>
  <si>
    <t>Name and address of the Klub / Organisation to invoice:</t>
  </si>
  <si>
    <t>Contact person (name, telefon, email):</t>
  </si>
  <si>
    <t>Age categories</t>
  </si>
  <si>
    <t>Child</t>
  </si>
  <si>
    <t>Junior</t>
  </si>
  <si>
    <t>Senior</t>
  </si>
  <si>
    <t>Events</t>
  </si>
  <si>
    <t>Pattern</t>
  </si>
  <si>
    <t>Power test</t>
  </si>
  <si>
    <t>Special techniques test</t>
  </si>
  <si>
    <t>Pre-arranged free sparring</t>
  </si>
  <si>
    <t>Sparring</t>
  </si>
  <si>
    <t>Entry fee</t>
  </si>
  <si>
    <t>Delegated umpires</t>
  </si>
  <si>
    <t>Name</t>
  </si>
  <si>
    <t>Degree</t>
  </si>
  <si>
    <t>Task</t>
  </si>
  <si>
    <t>Participants count</t>
  </si>
  <si>
    <t>Child female:</t>
  </si>
  <si>
    <t>Child male:</t>
  </si>
  <si>
    <t>Junior female:</t>
  </si>
  <si>
    <t>Junior male:</t>
  </si>
  <si>
    <t>Senior female:</t>
  </si>
  <si>
    <t>Senior male:</t>
  </si>
  <si>
    <t>Sum</t>
  </si>
  <si>
    <t>Entry fee to pay (€) *</t>
  </si>
  <si>
    <t>Name**</t>
  </si>
  <si>
    <t>Birth** 
(YYYY.MM.DD)</t>
  </si>
  <si>
    <t>Age category**</t>
  </si>
  <si>
    <t>Gender**</t>
  </si>
  <si>
    <t>Weight**</t>
  </si>
  <si>
    <t>Belt / Degree**</t>
  </si>
  <si>
    <t>Pattern**</t>
  </si>
  <si>
    <t>Power test**</t>
  </si>
  <si>
    <t>Pre-arranged free sparring**</t>
  </si>
  <si>
    <t>Sparring**</t>
  </si>
  <si>
    <t>Character (only for Child category!)</t>
  </si>
  <si>
    <t>Comment</t>
  </si>
  <si>
    <t>1 - unexperienced and shy</t>
  </si>
  <si>
    <t>none</t>
  </si>
  <si>
    <t>male</t>
  </si>
  <si>
    <t>Example Erik</t>
  </si>
  <si>
    <t>female</t>
  </si>
  <si>
    <t>center</t>
  </si>
  <si>
    <t>corner</t>
  </si>
  <si>
    <t>2 - experienced but shy</t>
  </si>
  <si>
    <t>3 - more or less experienced, more or less brave</t>
  </si>
  <si>
    <t>4 - unexperienced but brave, combative</t>
  </si>
  <si>
    <t>5 - experienced and brave, combative</t>
  </si>
  <si>
    <t>Seniormale</t>
  </si>
  <si>
    <t>Seniorfemale</t>
  </si>
  <si>
    <t>AAABAABBBBB^</t>
  </si>
  <si>
    <t>Junior / Senior / Veteran</t>
  </si>
  <si>
    <t>Pre-Junior</t>
  </si>
  <si>
    <t>Veteran</t>
  </si>
  <si>
    <t>Pre-Junior female:</t>
  </si>
  <si>
    <t>Pre-Junior male:</t>
  </si>
  <si>
    <t>Gender Veteran</t>
  </si>
  <si>
    <t>Veteranmale</t>
  </si>
  <si>
    <t>Veteranfemale</t>
  </si>
  <si>
    <t>Veteran Male</t>
  </si>
  <si>
    <t>Veteran Female</t>
  </si>
  <si>
    <t>-65 kg</t>
  </si>
  <si>
    <t>10 Gup</t>
  </si>
  <si>
    <t>9 Gup</t>
  </si>
  <si>
    <t>8 Gup</t>
  </si>
  <si>
    <t>7 Gup</t>
  </si>
  <si>
    <t>6 Gup</t>
  </si>
  <si>
    <t>5 Gup</t>
  </si>
  <si>
    <t>4 Gup</t>
  </si>
  <si>
    <t>3 Gup</t>
  </si>
  <si>
    <t>2 Gup</t>
  </si>
  <si>
    <t>1 Gup</t>
  </si>
  <si>
    <t>1 Degree</t>
  </si>
  <si>
    <t>2 Degree</t>
  </si>
  <si>
    <t>3 Degree</t>
  </si>
  <si>
    <t>4 Degree</t>
  </si>
  <si>
    <t>5 Degree</t>
  </si>
  <si>
    <t>6 Degree</t>
  </si>
  <si>
    <t>helpEro</t>
  </si>
  <si>
    <t>helpSpec</t>
  </si>
  <si>
    <t>helpTradi</t>
  </si>
  <si>
    <t>Child / Pre-Junior</t>
  </si>
  <si>
    <t>Veteran female:</t>
  </si>
  <si>
    <t>Veteran male:</t>
  </si>
  <si>
    <t xml:space="preserve"> Please pay attention to fill the sheet sequentially (from left to right)!</t>
  </si>
  <si>
    <t>Childboy</t>
  </si>
  <si>
    <t>Prejunior</t>
  </si>
  <si>
    <t>Weight Prejunior Boy</t>
  </si>
  <si>
    <t>Weight Prejunior Girl</t>
  </si>
  <si>
    <t>* The amount is only for information, it contains the entry fee of the competitors listed below. It does not include any additional costs (modification fees, penalties for the missing umpires). The final amount will be prepared on the basis of appeared competitors and modification fees on the day of the competition. The head coach must pay the entry fee of all competitors on the day of the competition.
**Filling out the fields are required!  
*** Filling out "Weight" field is required in case of Sparring.
Competing in double age categories can be only based on the official invitation. In this case the competitor must be recorded in two rows with the same name and birth date but different age category:
- Pre-juniors can compete in Junior age category, but only in the right weight class.
- Juniors can compete in Senior age category, but only in the right weight class.
Attention! Defective or irregular data or event will be corrected based on the date of birth.</t>
  </si>
  <si>
    <t>Special techniques
**</t>
  </si>
  <si>
    <t>Childmale</t>
  </si>
  <si>
    <t>Childfemale</t>
  </si>
  <si>
    <t>Prejuniormale</t>
  </si>
  <si>
    <t>Prejuniorfemale</t>
  </si>
  <si>
    <t>Juniormale</t>
  </si>
  <si>
    <t>Juniorfemale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</si>
</sst>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1];[Red]\-#,##0\ [$€-1]"/>
  </numFmts>
  <fonts count="7" x14ac:knownFonts="1">
    <font>
      <sz val="11"/>
      <color theme="1"/>
      <name val="Calibri"/>
      <family val="2"/>
      <scheme val="minor"/>
    </font>
    <font>
      <sz val="11"/>
      <color theme="1"/>
      <name val="Calibri"/>
      <family val="2"/>
      <charset val="238"/>
      <scheme val="minor"/>
    </font>
    <font>
      <b/>
      <sz val="11"/>
      <color theme="1"/>
      <name val="Calibri"/>
      <family val="2"/>
      <scheme val="minor"/>
    </font>
    <font>
      <i/>
      <sz val="11"/>
      <color theme="1"/>
      <name val="Calibri"/>
      <family val="2"/>
      <charset val="238"/>
      <scheme val="minor"/>
    </font>
    <font>
      <i/>
      <sz val="11"/>
      <color theme="1"/>
      <name val="Calibri"/>
      <family val="2"/>
      <scheme val="minor"/>
    </font>
    <font>
      <sz val="24"/>
      <color theme="1"/>
      <name val="Calibri"/>
      <family val="2"/>
      <scheme val="minor"/>
    </font>
    <font>
      <b/>
      <u/>
      <sz val="11"/>
      <color rgb="FFFF0000"/>
      <name val="Calibri"/>
      <family val="2"/>
      <scheme val="minor"/>
    </font>
  </fonts>
  <fills count="4">
    <fill>
      <patternFill patternType="none"/>
    </fill>
    <fill>
      <patternFill patternType="gray125"/>
    </fill>
    <fill>
      <patternFill patternType="solid">
        <fgColor rgb="FFFFC000"/>
        <bgColor indexed="64"/>
      </patternFill>
    </fill>
    <fill>
      <patternFill patternType="solid">
        <fgColor rgb="FFC000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style="medium">
        <color indexed="64"/>
      </right>
      <top style="thin">
        <color indexed="64"/>
      </top>
      <bottom/>
      <diagonal/>
    </border>
  </borders>
  <cellStyleXfs count="1">
    <xf numFmtId="0" fontId="0" fillId="0" borderId="0"/>
  </cellStyleXfs>
  <cellXfs count="100">
    <xf numFmtId="0" fontId="0" fillId="0" borderId="0" xfId="0"/>
    <xf numFmtId="0" fontId="0" fillId="0" borderId="0" xfId="0" quotePrefix="1"/>
    <xf numFmtId="0" fontId="0" fillId="0" borderId="1" xfId="0" applyFont="1" applyFill="1" applyBorder="1" applyAlignment="1" applyProtection="1">
      <alignment wrapText="1"/>
      <protection locked="0"/>
    </xf>
    <xf numFmtId="0" fontId="0" fillId="0" borderId="1" xfId="0" applyFont="1" applyFill="1" applyBorder="1" applyProtection="1">
      <protection locked="0"/>
    </xf>
    <xf numFmtId="0" fontId="0" fillId="0" borderId="9" xfId="0" applyFont="1" applyFill="1" applyBorder="1" applyProtection="1">
      <protection locked="0"/>
    </xf>
    <xf numFmtId="0" fontId="0" fillId="0" borderId="11" xfId="0" applyFont="1" applyFill="1" applyBorder="1" applyAlignment="1" applyProtection="1">
      <alignment wrapText="1"/>
      <protection locked="0"/>
    </xf>
    <xf numFmtId="0" fontId="0" fillId="0" borderId="11" xfId="0" applyFont="1" applyFill="1" applyBorder="1" applyProtection="1">
      <protection locked="0"/>
    </xf>
    <xf numFmtId="0" fontId="0" fillId="0" borderId="12" xfId="0" applyFont="1" applyFill="1" applyBorder="1" applyProtection="1">
      <protection locked="0"/>
    </xf>
    <xf numFmtId="0" fontId="0" fillId="2" borderId="21" xfId="0" applyFont="1" applyFill="1" applyBorder="1" applyProtection="1"/>
    <xf numFmtId="0" fontId="0" fillId="2" borderId="22" xfId="0" applyFont="1" applyFill="1" applyBorder="1" applyAlignment="1" applyProtection="1"/>
    <xf numFmtId="0" fontId="2" fillId="2" borderId="3" xfId="0" applyFont="1" applyFill="1" applyBorder="1" applyAlignment="1" applyProtection="1">
      <alignment horizontal="center" vertical="center" wrapText="1"/>
    </xf>
    <xf numFmtId="0" fontId="0" fillId="2" borderId="6" xfId="0" applyFont="1" applyFill="1" applyBorder="1" applyAlignment="1" applyProtection="1">
      <alignment horizontal="center" vertical="center"/>
    </xf>
    <xf numFmtId="0" fontId="2" fillId="2" borderId="6" xfId="0" applyFont="1" applyFill="1" applyBorder="1" applyAlignment="1" applyProtection="1">
      <alignment horizontal="center" vertical="center" wrapText="1"/>
    </xf>
    <xf numFmtId="0" fontId="2" fillId="2" borderId="7" xfId="0" applyFont="1" applyFill="1" applyBorder="1" applyAlignment="1" applyProtection="1">
      <alignment horizontal="center" vertical="center"/>
    </xf>
    <xf numFmtId="0" fontId="4" fillId="2" borderId="4" xfId="0" applyFont="1" applyFill="1" applyBorder="1" applyAlignment="1" applyProtection="1">
      <alignment horizontal="center" wrapText="1"/>
    </xf>
    <xf numFmtId="164" fontId="4" fillId="2" borderId="9" xfId="0" applyNumberFormat="1" applyFont="1" applyFill="1" applyBorder="1" applyAlignment="1" applyProtection="1">
      <alignment horizontal="center"/>
    </xf>
    <xf numFmtId="0" fontId="4" fillId="2" borderId="1" xfId="0" applyFont="1" applyFill="1" applyBorder="1" applyProtection="1"/>
    <xf numFmtId="0" fontId="0" fillId="2" borderId="1" xfId="0" applyFont="1" applyFill="1" applyBorder="1" applyAlignment="1" applyProtection="1">
      <alignment horizontal="center"/>
    </xf>
    <xf numFmtId="0" fontId="0" fillId="2" borderId="9" xfId="0" applyFont="1" applyFill="1" applyBorder="1" applyAlignment="1" applyProtection="1">
      <alignment horizontal="center"/>
    </xf>
    <xf numFmtId="0" fontId="2" fillId="2" borderId="12" xfId="0" applyFont="1" applyFill="1" applyBorder="1" applyAlignment="1" applyProtection="1"/>
    <xf numFmtId="0" fontId="0" fillId="2" borderId="0" xfId="0" applyFont="1" applyFill="1" applyBorder="1" applyAlignment="1" applyProtection="1"/>
    <xf numFmtId="0" fontId="0" fillId="2" borderId="0" xfId="0" applyFont="1" applyFill="1" applyBorder="1" applyAlignment="1" applyProtection="1">
      <alignment wrapText="1"/>
    </xf>
    <xf numFmtId="0" fontId="0" fillId="2" borderId="0" xfId="0" applyFont="1" applyFill="1" applyBorder="1" applyProtection="1"/>
    <xf numFmtId="0" fontId="2" fillId="2" borderId="22" xfId="0" applyFont="1" applyFill="1" applyBorder="1" applyAlignment="1" applyProtection="1"/>
    <xf numFmtId="0" fontId="2" fillId="2" borderId="1"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xf>
    <xf numFmtId="0" fontId="4" fillId="2" borderId="1" xfId="0" applyFont="1" applyFill="1" applyBorder="1" applyAlignment="1" applyProtection="1">
      <alignment horizontal="center" vertical="center" wrapText="1"/>
    </xf>
    <xf numFmtId="14" fontId="4" fillId="2" borderId="1" xfId="0" applyNumberFormat="1" applyFont="1" applyFill="1" applyBorder="1" applyAlignment="1" applyProtection="1">
      <alignment horizontal="center" vertical="center" wrapText="1"/>
    </xf>
    <xf numFmtId="0" fontId="4" fillId="2" borderId="1" xfId="0" applyFont="1" applyFill="1" applyBorder="1" applyAlignment="1" applyProtection="1">
      <alignment horizontal="center" vertical="center"/>
    </xf>
    <xf numFmtId="0" fontId="4" fillId="2" borderId="9" xfId="0" applyFont="1" applyFill="1" applyBorder="1" applyAlignment="1" applyProtection="1">
      <alignment horizontal="center" vertical="center"/>
    </xf>
    <xf numFmtId="0" fontId="0" fillId="2" borderId="8" xfId="0" applyFont="1" applyFill="1" applyBorder="1" applyProtection="1"/>
    <xf numFmtId="0" fontId="0" fillId="2" borderId="10" xfId="0" applyFont="1" applyFill="1" applyBorder="1" applyProtection="1"/>
    <xf numFmtId="0" fontId="4" fillId="2" borderId="15" xfId="0" applyFont="1" applyFill="1" applyBorder="1" applyAlignment="1" applyProtection="1">
      <alignment horizontal="center" wrapText="1"/>
    </xf>
    <xf numFmtId="164" fontId="4" fillId="2" borderId="25" xfId="0" applyNumberFormat="1" applyFont="1" applyFill="1" applyBorder="1" applyAlignment="1" applyProtection="1">
      <alignment horizontal="center"/>
    </xf>
    <xf numFmtId="0" fontId="3" fillId="2" borderId="1" xfId="0" applyFont="1" applyFill="1" applyBorder="1" applyAlignment="1" applyProtection="1">
      <alignment horizontal="center"/>
    </xf>
    <xf numFmtId="0" fontId="4" fillId="2" borderId="16" xfId="0" applyFont="1" applyFill="1" applyBorder="1" applyAlignment="1" applyProtection="1">
      <alignment horizontal="center" wrapText="1"/>
    </xf>
    <xf numFmtId="0" fontId="2" fillId="2" borderId="13" xfId="0" applyFont="1" applyFill="1" applyBorder="1" applyAlignment="1" applyProtection="1">
      <alignment horizontal="center" wrapText="1"/>
    </xf>
    <xf numFmtId="0" fontId="3" fillId="2" borderId="8" xfId="0" applyFont="1" applyFill="1" applyBorder="1" applyAlignment="1" applyProtection="1">
      <alignment horizontal="center"/>
    </xf>
    <xf numFmtId="0" fontId="3" fillId="2" borderId="9" xfId="0" applyFont="1" applyFill="1" applyBorder="1" applyAlignment="1" applyProtection="1">
      <alignment horizontal="center"/>
    </xf>
    <xf numFmtId="0" fontId="0" fillId="2" borderId="0" xfId="0" applyFont="1" applyFill="1" applyBorder="1" applyAlignment="1" applyProtection="1">
      <alignment horizontal="center"/>
    </xf>
    <xf numFmtId="0" fontId="0" fillId="0" borderId="8" xfId="0" applyFont="1" applyFill="1" applyBorder="1" applyAlignment="1" applyProtection="1">
      <alignment horizontal="center"/>
      <protection locked="0"/>
    </xf>
    <xf numFmtId="0" fontId="0" fillId="0" borderId="10" xfId="0" applyFont="1" applyFill="1" applyBorder="1" applyAlignment="1" applyProtection="1">
      <alignment horizontal="center"/>
      <protection locked="0"/>
    </xf>
    <xf numFmtId="0" fontId="0" fillId="3" borderId="19" xfId="0" applyFont="1" applyFill="1" applyBorder="1" applyAlignment="1" applyProtection="1">
      <alignment horizontal="center"/>
    </xf>
    <xf numFmtId="0" fontId="0" fillId="3" borderId="18" xfId="0" applyFont="1" applyFill="1" applyBorder="1" applyAlignment="1" applyProtection="1">
      <alignment horizontal="center"/>
    </xf>
    <xf numFmtId="0" fontId="0" fillId="3" borderId="20" xfId="0" applyFont="1" applyFill="1" applyBorder="1" applyAlignment="1" applyProtection="1">
      <alignment horizontal="center"/>
    </xf>
    <xf numFmtId="0" fontId="0" fillId="2" borderId="21" xfId="0" applyFont="1" applyFill="1" applyBorder="1" applyAlignment="1" applyProtection="1">
      <alignment horizontal="center"/>
    </xf>
    <xf numFmtId="0" fontId="0" fillId="2" borderId="22" xfId="0" applyFont="1" applyFill="1" applyBorder="1" applyAlignment="1" applyProtection="1">
      <alignment horizontal="center"/>
    </xf>
    <xf numFmtId="0" fontId="2" fillId="2" borderId="11" xfId="0" applyFont="1" applyFill="1" applyBorder="1" applyAlignment="1" applyProtection="1">
      <alignment horizontal="left"/>
    </xf>
    <xf numFmtId="0" fontId="2" fillId="2" borderId="0" xfId="0" applyFont="1" applyFill="1" applyBorder="1" applyAlignment="1" applyProtection="1">
      <alignment horizontal="center" wrapText="1"/>
    </xf>
    <xf numFmtId="0" fontId="2" fillId="2" borderId="21" xfId="0" applyFont="1" applyFill="1" applyBorder="1" applyAlignment="1" applyProtection="1">
      <alignment horizontal="center" wrapText="1"/>
    </xf>
    <xf numFmtId="0" fontId="2" fillId="2" borderId="22" xfId="0" applyFont="1" applyFill="1" applyBorder="1" applyAlignment="1" applyProtection="1">
      <alignment horizontal="center" wrapText="1"/>
    </xf>
    <xf numFmtId="0" fontId="5" fillId="2" borderId="22" xfId="0" applyFont="1" applyFill="1" applyBorder="1" applyAlignment="1" applyProtection="1">
      <alignment horizontal="center"/>
    </xf>
    <xf numFmtId="0" fontId="2" fillId="2" borderId="0" xfId="0" applyFont="1" applyFill="1" applyBorder="1" applyAlignment="1" applyProtection="1">
      <alignment horizontal="center" vertical="center"/>
    </xf>
    <xf numFmtId="164" fontId="0" fillId="2" borderId="0" xfId="0" applyNumberFormat="1" applyFont="1" applyFill="1" applyBorder="1" applyAlignment="1" applyProtection="1">
      <alignment horizontal="left"/>
    </xf>
    <xf numFmtId="0" fontId="4" fillId="2" borderId="2" xfId="0" applyFont="1" applyFill="1" applyBorder="1" applyAlignment="1" applyProtection="1">
      <alignment horizontal="center" vertical="center"/>
    </xf>
    <xf numFmtId="0" fontId="4" fillId="2" borderId="8" xfId="0" applyFont="1" applyFill="1" applyBorder="1" applyAlignment="1" applyProtection="1">
      <alignment horizontal="right" vertical="center"/>
    </xf>
    <xf numFmtId="0" fontId="0" fillId="3" borderId="0" xfId="0" applyFont="1" applyFill="1" applyProtection="1"/>
    <xf numFmtId="0" fontId="0" fillId="2" borderId="0" xfId="0" applyFont="1" applyFill="1" applyProtection="1"/>
    <xf numFmtId="0" fontId="0" fillId="0" borderId="1" xfId="0" applyFont="1" applyFill="1" applyBorder="1" applyProtection="1"/>
    <xf numFmtId="0" fontId="0" fillId="0" borderId="0" xfId="0" applyFont="1" applyFill="1" applyProtection="1"/>
    <xf numFmtId="0" fontId="2" fillId="2" borderId="2" xfId="0" applyFont="1" applyFill="1" applyBorder="1" applyAlignment="1" applyProtection="1">
      <alignment horizontal="center" vertical="center"/>
    </xf>
    <xf numFmtId="0" fontId="0" fillId="0" borderId="2" xfId="0" applyFont="1" applyFill="1" applyBorder="1" applyAlignment="1" applyProtection="1">
      <alignment horizontal="center"/>
    </xf>
    <xf numFmtId="0" fontId="5" fillId="2" borderId="0" xfId="0" applyFont="1" applyFill="1" applyBorder="1" applyAlignment="1" applyProtection="1">
      <alignment horizontal="center"/>
    </xf>
    <xf numFmtId="0" fontId="0" fillId="0" borderId="1" xfId="0" applyFont="1" applyFill="1" applyBorder="1" applyAlignment="1" applyProtection="1">
      <alignment horizontal="center"/>
      <protection locked="0"/>
    </xf>
    <xf numFmtId="0" fontId="0" fillId="0" borderId="9" xfId="0" applyFont="1" applyFill="1" applyBorder="1" applyAlignment="1" applyProtection="1">
      <alignment horizontal="center"/>
      <protection locked="0"/>
    </xf>
    <xf numFmtId="0" fontId="0" fillId="0" borderId="11" xfId="0" applyFont="1" applyFill="1" applyBorder="1" applyAlignment="1" applyProtection="1">
      <alignment horizontal="center"/>
      <protection locked="0"/>
    </xf>
    <xf numFmtId="0" fontId="0" fillId="0" borderId="12" xfId="0" applyFont="1" applyFill="1" applyBorder="1" applyAlignment="1" applyProtection="1">
      <alignment horizontal="center"/>
      <protection locked="0"/>
    </xf>
    <xf numFmtId="0" fontId="2" fillId="2" borderId="8"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1" fillId="0" borderId="0" xfId="0" applyFont="1" applyAlignment="1">
      <alignment horizontal="justify" vertical="center"/>
    </xf>
    <xf numFmtId="14" fontId="0" fillId="0" borderId="0" xfId="0" applyNumberFormat="1"/>
    <xf numFmtId="0" fontId="1" fillId="0" borderId="0" xfId="0" applyFont="1"/>
    <xf numFmtId="14" fontId="0" fillId="0" borderId="1" xfId="0" applyNumberFormat="1" applyFont="1" applyFill="1" applyBorder="1" applyProtection="1">
      <protection locked="0"/>
    </xf>
    <xf numFmtId="0" fontId="4" fillId="0" borderId="0" xfId="0" applyFont="1" applyFill="1" applyProtection="1"/>
    <xf numFmtId="0" fontId="0" fillId="0" borderId="0" xfId="0" applyFont="1" applyFill="1" applyAlignment="1" applyProtection="1">
      <alignment wrapText="1"/>
    </xf>
    <xf numFmtId="0" fontId="6" fillId="2" borderId="24" xfId="0" applyFont="1" applyFill="1" applyBorder="1" applyAlignment="1" applyProtection="1">
      <alignment horizontal="left" vertical="center" wrapText="1"/>
    </xf>
    <xf numFmtId="0" fontId="2" fillId="2" borderId="0" xfId="0" applyFont="1" applyFill="1" applyBorder="1" applyAlignment="1" applyProtection="1">
      <alignment horizontal="left" vertical="center" wrapText="1"/>
    </xf>
    <xf numFmtId="0" fontId="5" fillId="2" borderId="0" xfId="0" applyFont="1" applyFill="1" applyBorder="1" applyAlignment="1" applyProtection="1">
      <alignment horizontal="center"/>
    </xf>
    <xf numFmtId="0" fontId="0" fillId="0" borderId="6" xfId="0" applyFont="1" applyFill="1" applyBorder="1" applyAlignment="1" applyProtection="1">
      <alignment horizontal="center"/>
      <protection locked="0"/>
    </xf>
    <xf numFmtId="0" fontId="0" fillId="0" borderId="7" xfId="0" applyFont="1" applyFill="1" applyBorder="1" applyAlignment="1" applyProtection="1">
      <alignment horizontal="center"/>
      <protection locked="0"/>
    </xf>
    <xf numFmtId="0" fontId="0" fillId="0" borderId="1" xfId="0" applyFont="1" applyFill="1" applyBorder="1" applyAlignment="1" applyProtection="1">
      <alignment horizontal="center"/>
      <protection locked="0"/>
    </xf>
    <xf numFmtId="0" fontId="0" fillId="0" borderId="9" xfId="0" applyFont="1" applyFill="1" applyBorder="1" applyAlignment="1" applyProtection="1">
      <alignment horizontal="center"/>
      <protection locked="0"/>
    </xf>
    <xf numFmtId="0" fontId="0" fillId="0" borderId="11" xfId="0" applyFont="1" applyFill="1" applyBorder="1" applyAlignment="1" applyProtection="1">
      <alignment horizontal="center"/>
      <protection locked="0"/>
    </xf>
    <xf numFmtId="0" fontId="0" fillId="0" borderId="12" xfId="0" applyFont="1" applyFill="1" applyBorder="1" applyAlignment="1" applyProtection="1">
      <alignment horizontal="center"/>
      <protection locked="0"/>
    </xf>
    <xf numFmtId="0" fontId="2" fillId="2" borderId="5"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10" xfId="0" applyFont="1" applyFill="1" applyBorder="1" applyAlignment="1" applyProtection="1">
      <alignment horizontal="center" vertical="center"/>
    </xf>
    <xf numFmtId="0" fontId="2" fillId="2" borderId="11" xfId="0" applyFont="1" applyFill="1" applyBorder="1" applyAlignment="1" applyProtection="1">
      <alignment horizontal="center" vertical="center"/>
    </xf>
    <xf numFmtId="0" fontId="2" fillId="2" borderId="13" xfId="0" applyFont="1" applyFill="1" applyBorder="1" applyAlignment="1" applyProtection="1">
      <alignment horizontal="center"/>
    </xf>
    <xf numFmtId="0" fontId="2" fillId="2" borderId="14" xfId="0" applyFont="1" applyFill="1" applyBorder="1" applyAlignment="1" applyProtection="1">
      <alignment horizontal="center"/>
    </xf>
    <xf numFmtId="0" fontId="2" fillId="2" borderId="23" xfId="0" applyFont="1" applyFill="1" applyBorder="1" applyAlignment="1" applyProtection="1">
      <alignment horizontal="center"/>
    </xf>
    <xf numFmtId="0" fontId="2" fillId="2" borderId="13"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2" fillId="2" borderId="23" xfId="0" applyFont="1" applyFill="1" applyBorder="1" applyAlignment="1" applyProtection="1">
      <alignment horizontal="center" vertical="center"/>
    </xf>
    <xf numFmtId="0" fontId="4" fillId="2" borderId="15" xfId="0" applyFont="1" applyFill="1" applyBorder="1" applyAlignment="1" applyProtection="1">
      <alignment horizontal="center"/>
    </xf>
    <xf numFmtId="0" fontId="4" fillId="2" borderId="2" xfId="0" applyFont="1" applyFill="1" applyBorder="1" applyAlignment="1" applyProtection="1">
      <alignment horizontal="center"/>
    </xf>
    <xf numFmtId="0" fontId="4" fillId="2" borderId="16" xfId="0" applyFont="1" applyFill="1" applyBorder="1" applyAlignment="1" applyProtection="1">
      <alignment horizontal="center"/>
    </xf>
    <xf numFmtId="0" fontId="4" fillId="2" borderId="17" xfId="0" applyFont="1" applyFill="1" applyBorder="1" applyAlignment="1" applyProtection="1">
      <alignment horizontal="center"/>
    </xf>
  </cellXfs>
  <cellStyles count="1">
    <cellStyle name="Normal" xfId="0" builtinId="0"/>
  </cellStyles>
  <dxfs count="0"/>
  <tableStyles count="0" defaultTableStyle="TableStyleMedium2" defaultPivotStyle="PivotStyleLight16"/>
  <colors>
    <mruColors>
      <color rgb="FFFEB350"/>
      <color rgb="FF962216"/>
      <color rgb="FFFFCC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2</xdr:col>
      <xdr:colOff>338708</xdr:colOff>
      <xdr:row>0</xdr:row>
      <xdr:rowOff>7435</xdr:rowOff>
    </xdr:from>
    <xdr:ext cx="15408001" cy="937629"/>
    <xdr:sp macro="" textlink="">
      <xdr:nvSpPr>
        <xdr:cNvPr id="4" name="Rectangle 3"/>
        <xdr:cNvSpPr/>
      </xdr:nvSpPr>
      <xdr:spPr>
        <a:xfrm>
          <a:off x="586358" y="7435"/>
          <a:ext cx="15408001" cy="937629"/>
        </a:xfrm>
        <a:prstGeom prst="rect">
          <a:avLst/>
        </a:prstGeom>
        <a:noFill/>
      </xdr:spPr>
      <xdr:txBody>
        <a:bodyPr wrap="none" lIns="91440" tIns="45720" rIns="91440" bIns="45720">
          <a:sp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l"/>
          <a:r>
            <a:rPr lang="hu-HU" sz="54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6th</a:t>
          </a:r>
          <a:r>
            <a:rPr lang="en-US" sz="54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 Spirit Ope</a:t>
          </a:r>
          <a:r>
            <a:rPr lang="hu-HU" sz="54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n</a:t>
          </a:r>
          <a:r>
            <a:rPr lang="hu-HU"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 - 1-2 April </a:t>
          </a:r>
          <a:r>
            <a:rPr lang="en-US" sz="54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201</a:t>
          </a:r>
          <a:r>
            <a:rPr lang="hu-HU" sz="54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7 - </a:t>
          </a:r>
          <a:r>
            <a:rPr lang="en-US" sz="54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Budapest</a:t>
          </a:r>
          <a:r>
            <a:rPr lang="hu-HU" sz="54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 Hungary</a:t>
          </a:r>
          <a:endParaRPr lang="en-US" sz="54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endParaRPr>
        </a:p>
      </xdr:txBody>
    </xdr:sp>
    <xdr:clientData/>
  </xdr:oneCellAnchor>
  <xdr:twoCellAnchor editAs="oneCell">
    <xdr:from>
      <xdr:col>9</xdr:col>
      <xdr:colOff>440530</xdr:colOff>
      <xdr:row>5</xdr:row>
      <xdr:rowOff>178593</xdr:rowOff>
    </xdr:from>
    <xdr:to>
      <xdr:col>13</xdr:col>
      <xdr:colOff>2964655</xdr:colOff>
      <xdr:row>18</xdr:row>
      <xdr:rowOff>21430</xdr:rowOff>
    </xdr:to>
    <xdr:pic>
      <xdr:nvPicPr>
        <xdr:cNvPr id="2" name="Kép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739061" y="2131218"/>
          <a:ext cx="6024563" cy="2524125"/>
        </a:xfrm>
        <a:prstGeom prst="rect">
          <a:avLst/>
        </a:prstGeom>
        <a:ln>
          <a:noFill/>
        </a:ln>
        <a:effectLst>
          <a:outerShdw blurRad="292100" dist="139700" dir="2700000" algn="tl" rotWithShape="0">
            <a:srgbClr val="333333">
              <a:alpha val="65000"/>
            </a:srgb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T104"/>
  <sheetViews>
    <sheetView showGridLines="0" tabSelected="1" topLeftCell="B1" zoomScale="80" zoomScaleNormal="80" workbookViewId="0">
      <selection activeCell="B1" sqref="B1"/>
    </sheetView>
  </sheetViews>
  <sheetFormatPr defaultColWidth="9.140625" defaultRowHeight="15" x14ac:dyDescent="0.25"/>
  <cols>
    <col min="1" max="1" width="4.28515625" style="59" hidden="1" customWidth="1"/>
    <col min="2" max="2" width="3.7109375" style="59" bestFit="1" customWidth="1"/>
    <col min="3" max="3" width="25.7109375" style="74" bestFit="1" customWidth="1"/>
    <col min="4" max="4" width="18.5703125" style="59" bestFit="1" customWidth="1"/>
    <col min="5" max="5" width="11" style="59" bestFit="1" customWidth="1"/>
    <col min="6" max="6" width="14" style="59" bestFit="1" customWidth="1"/>
    <col min="7" max="7" width="20.28515625" style="59" bestFit="1" customWidth="1"/>
    <col min="8" max="8" width="12" style="59" bestFit="1" customWidth="1"/>
    <col min="9" max="9" width="11.85546875" style="59" bestFit="1" customWidth="1"/>
    <col min="10" max="10" width="11.85546875" style="59" customWidth="1"/>
    <col min="11" max="11" width="16.28515625" style="59" customWidth="1"/>
    <col min="12" max="12" width="12.5703125" style="59" customWidth="1"/>
    <col min="13" max="13" width="12" style="59" customWidth="1"/>
    <col min="14" max="14" width="44.42578125" style="59" bestFit="1" customWidth="1"/>
    <col min="15" max="15" width="21.5703125" style="59" customWidth="1"/>
    <col min="16" max="16" width="14.140625" style="59" hidden="1" customWidth="1"/>
    <col min="17" max="17" width="6" style="59" hidden="1" customWidth="1"/>
    <col min="18" max="20" width="10.28515625" style="59" hidden="1" customWidth="1"/>
    <col min="21" max="16384" width="9.140625" style="59"/>
  </cols>
  <sheetData>
    <row r="1" spans="1:20" ht="75.75" customHeight="1" x14ac:dyDescent="0.25">
      <c r="A1" s="59" t="s">
        <v>118</v>
      </c>
      <c r="B1" s="42"/>
      <c r="C1" s="43"/>
      <c r="D1" s="43"/>
      <c r="E1" s="43"/>
      <c r="F1" s="43"/>
      <c r="G1" s="43"/>
      <c r="H1" s="43"/>
      <c r="I1" s="43"/>
      <c r="J1" s="43"/>
      <c r="K1" s="43"/>
      <c r="L1" s="43"/>
      <c r="M1" s="43"/>
      <c r="N1" s="43"/>
      <c r="O1" s="44"/>
      <c r="P1" s="43"/>
      <c r="Q1" s="43"/>
      <c r="R1" s="56"/>
      <c r="S1" s="56"/>
      <c r="T1" s="56"/>
    </row>
    <row r="2" spans="1:20" ht="32.25" thickBot="1" x14ac:dyDescent="0.55000000000000004">
      <c r="B2" s="8"/>
      <c r="C2" s="77" t="s">
        <v>65</v>
      </c>
      <c r="D2" s="77"/>
      <c r="E2" s="77"/>
      <c r="F2" s="77"/>
      <c r="G2" s="77"/>
      <c r="H2" s="77"/>
      <c r="I2" s="77"/>
      <c r="J2" s="77"/>
      <c r="K2" s="77"/>
      <c r="L2" s="77"/>
      <c r="M2" s="77"/>
      <c r="N2" s="77"/>
      <c r="O2" s="51"/>
      <c r="P2" s="62"/>
      <c r="Q2" s="22"/>
      <c r="R2" s="57"/>
      <c r="S2" s="57"/>
      <c r="T2" s="57"/>
    </row>
    <row r="3" spans="1:20" x14ac:dyDescent="0.25">
      <c r="B3" s="8"/>
      <c r="C3" s="84" t="s">
        <v>66</v>
      </c>
      <c r="D3" s="85"/>
      <c r="E3" s="85"/>
      <c r="F3" s="85"/>
      <c r="G3" s="78"/>
      <c r="H3" s="78"/>
      <c r="I3" s="78"/>
      <c r="J3" s="78"/>
      <c r="K3" s="78"/>
      <c r="L3" s="78"/>
      <c r="M3" s="78"/>
      <c r="N3" s="79"/>
      <c r="O3" s="9"/>
      <c r="P3" s="20"/>
      <c r="Q3" s="22"/>
      <c r="R3" s="57"/>
      <c r="S3" s="57"/>
      <c r="T3" s="57"/>
    </row>
    <row r="4" spans="1:20" x14ac:dyDescent="0.25">
      <c r="B4" s="8"/>
      <c r="C4" s="86" t="s">
        <v>67</v>
      </c>
      <c r="D4" s="87"/>
      <c r="E4" s="87"/>
      <c r="F4" s="87"/>
      <c r="G4" s="80"/>
      <c r="H4" s="80"/>
      <c r="I4" s="80"/>
      <c r="J4" s="80"/>
      <c r="K4" s="80"/>
      <c r="L4" s="80"/>
      <c r="M4" s="80"/>
      <c r="N4" s="81"/>
      <c r="O4" s="9"/>
      <c r="P4" s="20"/>
      <c r="Q4" s="22"/>
      <c r="R4" s="57"/>
      <c r="S4" s="57"/>
      <c r="T4" s="57"/>
    </row>
    <row r="5" spans="1:20" ht="15.75" thickBot="1" x14ac:dyDescent="0.3">
      <c r="B5" s="8"/>
      <c r="C5" s="88" t="s">
        <v>68</v>
      </c>
      <c r="D5" s="89"/>
      <c r="E5" s="89"/>
      <c r="F5" s="89"/>
      <c r="G5" s="82"/>
      <c r="H5" s="82"/>
      <c r="I5" s="82"/>
      <c r="J5" s="82"/>
      <c r="K5" s="82"/>
      <c r="L5" s="82"/>
      <c r="M5" s="82"/>
      <c r="N5" s="83"/>
      <c r="O5" s="9"/>
      <c r="P5" s="20"/>
      <c r="Q5" s="22"/>
      <c r="R5" s="57"/>
      <c r="S5" s="57"/>
      <c r="T5" s="57"/>
    </row>
    <row r="6" spans="1:20" ht="14.25" customHeight="1" thickBot="1" x14ac:dyDescent="0.3">
      <c r="B6" s="45"/>
      <c r="C6" s="39"/>
      <c r="D6" s="39"/>
      <c r="E6" s="39"/>
      <c r="F6" s="39"/>
      <c r="G6" s="39"/>
      <c r="H6" s="39"/>
      <c r="I6" s="39"/>
      <c r="J6" s="39"/>
      <c r="K6" s="39"/>
      <c r="L6" s="39"/>
      <c r="M6" s="39"/>
      <c r="N6" s="39"/>
      <c r="O6" s="46"/>
      <c r="P6" s="39"/>
      <c r="Q6" s="39"/>
      <c r="R6" s="57"/>
      <c r="S6" s="57"/>
      <c r="T6" s="57"/>
    </row>
    <row r="7" spans="1:20" ht="30" x14ac:dyDescent="0.25">
      <c r="B7" s="45"/>
      <c r="C7" s="10" t="s">
        <v>69</v>
      </c>
      <c r="D7" s="93" t="s">
        <v>79</v>
      </c>
      <c r="E7" s="94"/>
      <c r="F7" s="95"/>
      <c r="G7" s="11"/>
      <c r="H7" s="12" t="s">
        <v>84</v>
      </c>
      <c r="I7" s="13" t="s">
        <v>79</v>
      </c>
      <c r="J7" s="20"/>
      <c r="K7" s="39"/>
      <c r="L7" s="39"/>
      <c r="M7" s="39"/>
      <c r="N7" s="39"/>
      <c r="O7" s="9"/>
      <c r="P7" s="52"/>
      <c r="Q7" s="39"/>
      <c r="R7" s="57"/>
      <c r="S7" s="57"/>
      <c r="T7" s="57"/>
    </row>
    <row r="8" spans="1:20" x14ac:dyDescent="0.25">
      <c r="B8" s="45"/>
      <c r="C8" s="14" t="s">
        <v>70</v>
      </c>
      <c r="D8" s="96" t="s">
        <v>149</v>
      </c>
      <c r="E8" s="97"/>
      <c r="F8" s="15">
        <v>15</v>
      </c>
      <c r="G8" s="16" t="s">
        <v>85</v>
      </c>
      <c r="H8" s="17">
        <f>COUNTIF(P25:P103, "Childfemale")</f>
        <v>0</v>
      </c>
      <c r="I8" s="18">
        <f>H8*15</f>
        <v>0</v>
      </c>
      <c r="J8" s="20"/>
      <c r="K8" s="39"/>
      <c r="L8" s="39"/>
      <c r="M8" s="39"/>
      <c r="N8" s="39"/>
      <c r="O8" s="9"/>
      <c r="P8" s="53"/>
      <c r="Q8" s="39"/>
      <c r="R8" s="57"/>
      <c r="S8" s="57"/>
      <c r="T8" s="57"/>
    </row>
    <row r="9" spans="1:20" ht="15.75" thickBot="1" x14ac:dyDescent="0.3">
      <c r="B9" s="45"/>
      <c r="C9" s="14" t="s">
        <v>120</v>
      </c>
      <c r="D9" s="98" t="s">
        <v>119</v>
      </c>
      <c r="E9" s="99"/>
      <c r="F9" s="33">
        <v>20</v>
      </c>
      <c r="G9" s="16" t="s">
        <v>86</v>
      </c>
      <c r="H9" s="17">
        <f>COUNTIF(P25:P103, "Childmale")</f>
        <v>0</v>
      </c>
      <c r="I9" s="18">
        <f t="shared" ref="I9:I11" si="0">H9*15</f>
        <v>0</v>
      </c>
      <c r="J9" s="20"/>
      <c r="K9" s="39"/>
      <c r="L9" s="39"/>
      <c r="M9" s="39"/>
      <c r="N9" s="39"/>
      <c r="O9" s="9"/>
      <c r="P9" s="53"/>
      <c r="Q9" s="39"/>
      <c r="R9" s="57"/>
      <c r="S9" s="57"/>
      <c r="T9" s="57"/>
    </row>
    <row r="10" spans="1:20" x14ac:dyDescent="0.25">
      <c r="B10" s="45"/>
      <c r="C10" s="32" t="s">
        <v>71</v>
      </c>
      <c r="D10" s="90" t="s">
        <v>80</v>
      </c>
      <c r="E10" s="91"/>
      <c r="F10" s="92"/>
      <c r="G10" s="16" t="s">
        <v>122</v>
      </c>
      <c r="H10" s="17">
        <f>COUNTIF(P25:P103, "Prejuniorfemale")</f>
        <v>0</v>
      </c>
      <c r="I10" s="18">
        <f t="shared" si="0"/>
        <v>0</v>
      </c>
      <c r="J10" s="20"/>
      <c r="K10" s="39"/>
      <c r="L10" s="39"/>
      <c r="M10" s="39"/>
      <c r="N10" s="39"/>
      <c r="O10" s="9"/>
      <c r="P10" s="22"/>
      <c r="Q10" s="39"/>
      <c r="R10" s="57"/>
      <c r="S10" s="57"/>
      <c r="T10" s="57"/>
    </row>
    <row r="11" spans="1:20" x14ac:dyDescent="0.25">
      <c r="B11" s="45"/>
      <c r="C11" s="32" t="s">
        <v>72</v>
      </c>
      <c r="D11" s="37" t="s">
        <v>81</v>
      </c>
      <c r="E11" s="34" t="s">
        <v>82</v>
      </c>
      <c r="F11" s="38" t="s">
        <v>83</v>
      </c>
      <c r="G11" s="16" t="s">
        <v>123</v>
      </c>
      <c r="H11" s="17">
        <f>COUNTIF(P25:P103, "Prejuniormale")</f>
        <v>0</v>
      </c>
      <c r="I11" s="18">
        <f t="shared" si="0"/>
        <v>0</v>
      </c>
      <c r="J11" s="20"/>
      <c r="K11" s="39"/>
      <c r="L11" s="39"/>
      <c r="M11" s="39"/>
      <c r="N11" s="39"/>
      <c r="O11" s="9"/>
      <c r="P11" s="22"/>
      <c r="Q11" s="39"/>
      <c r="R11" s="57"/>
      <c r="S11" s="57"/>
      <c r="T11" s="57"/>
    </row>
    <row r="12" spans="1:20" ht="15.75" thickBot="1" x14ac:dyDescent="0.3">
      <c r="B12" s="45"/>
      <c r="C12" s="35" t="s">
        <v>121</v>
      </c>
      <c r="D12" s="40"/>
      <c r="E12" s="63"/>
      <c r="F12" s="64"/>
      <c r="G12" s="16" t="s">
        <v>87</v>
      </c>
      <c r="H12" s="17">
        <f>COUNTIF(P25:P103, "Juniorfemale")</f>
        <v>0</v>
      </c>
      <c r="I12" s="18">
        <f t="shared" ref="I12:I17" si="1">H12*20</f>
        <v>0</v>
      </c>
      <c r="J12" s="20"/>
      <c r="K12" s="39"/>
      <c r="L12" s="39"/>
      <c r="M12" s="39"/>
      <c r="N12" s="39"/>
      <c r="O12" s="9"/>
      <c r="P12" s="22"/>
      <c r="Q12" s="39"/>
      <c r="R12" s="57"/>
      <c r="S12" s="57"/>
      <c r="T12" s="57"/>
    </row>
    <row r="13" spans="1:20" x14ac:dyDescent="0.25">
      <c r="B13" s="45"/>
      <c r="C13" s="36" t="s">
        <v>73</v>
      </c>
      <c r="D13" s="40"/>
      <c r="E13" s="63"/>
      <c r="F13" s="64"/>
      <c r="G13" s="16" t="s">
        <v>88</v>
      </c>
      <c r="H13" s="17">
        <f>COUNTIF(P25:P103, "Juniormale")</f>
        <v>0</v>
      </c>
      <c r="I13" s="18">
        <f t="shared" si="1"/>
        <v>0</v>
      </c>
      <c r="J13" s="20"/>
      <c r="K13" s="39"/>
      <c r="L13" s="39"/>
      <c r="M13" s="39"/>
      <c r="N13" s="39"/>
      <c r="O13" s="9"/>
      <c r="P13" s="22"/>
      <c r="Q13" s="39"/>
      <c r="R13" s="57"/>
      <c r="S13" s="57"/>
      <c r="T13" s="57"/>
    </row>
    <row r="14" spans="1:20" x14ac:dyDescent="0.25">
      <c r="B14" s="45"/>
      <c r="C14" s="32" t="s">
        <v>74</v>
      </c>
      <c r="D14" s="40"/>
      <c r="E14" s="63"/>
      <c r="F14" s="64"/>
      <c r="G14" s="16" t="s">
        <v>89</v>
      </c>
      <c r="H14" s="17">
        <f>COUNTIF(P25:P103, "Seniorfemale")</f>
        <v>0</v>
      </c>
      <c r="I14" s="18">
        <f t="shared" si="1"/>
        <v>0</v>
      </c>
      <c r="J14" s="20"/>
      <c r="K14" s="39"/>
      <c r="L14" s="39"/>
      <c r="M14" s="39"/>
      <c r="N14" s="39"/>
      <c r="O14" s="9"/>
      <c r="P14" s="22"/>
      <c r="Q14" s="39"/>
      <c r="R14" s="57"/>
      <c r="S14" s="57"/>
      <c r="T14" s="57"/>
    </row>
    <row r="15" spans="1:20" x14ac:dyDescent="0.25">
      <c r="B15" s="45"/>
      <c r="C15" s="32" t="s">
        <v>75</v>
      </c>
      <c r="D15" s="40"/>
      <c r="E15" s="63"/>
      <c r="F15" s="64"/>
      <c r="G15" s="16" t="s">
        <v>90</v>
      </c>
      <c r="H15" s="17">
        <f>COUNTIF(P25:P103, "Seniormale")</f>
        <v>0</v>
      </c>
      <c r="I15" s="18">
        <f t="shared" si="1"/>
        <v>0</v>
      </c>
      <c r="J15" s="20"/>
      <c r="K15" s="39"/>
      <c r="L15" s="39"/>
      <c r="M15" s="39"/>
      <c r="N15" s="39"/>
      <c r="O15" s="9"/>
      <c r="P15" s="22"/>
      <c r="Q15" s="39"/>
      <c r="R15" s="57"/>
      <c r="S15" s="57"/>
      <c r="T15" s="57"/>
    </row>
    <row r="16" spans="1:20" x14ac:dyDescent="0.25">
      <c r="B16" s="45"/>
      <c r="C16" s="32" t="s">
        <v>76</v>
      </c>
      <c r="D16" s="40"/>
      <c r="E16" s="63"/>
      <c r="F16" s="64"/>
      <c r="G16" s="16" t="s">
        <v>150</v>
      </c>
      <c r="H16" s="17">
        <f>COUNTIF(P25:P103, "Veteranfemale")</f>
        <v>0</v>
      </c>
      <c r="I16" s="18">
        <f t="shared" si="1"/>
        <v>0</v>
      </c>
      <c r="J16" s="20"/>
      <c r="K16" s="39"/>
      <c r="L16" s="39"/>
      <c r="M16" s="39"/>
      <c r="N16" s="39"/>
      <c r="O16" s="9"/>
      <c r="P16" s="22"/>
      <c r="Q16" s="39"/>
      <c r="R16" s="57"/>
      <c r="S16" s="57"/>
      <c r="T16" s="57"/>
    </row>
    <row r="17" spans="2:20" x14ac:dyDescent="0.25">
      <c r="B17" s="45"/>
      <c r="C17" s="32" t="s">
        <v>77</v>
      </c>
      <c r="D17" s="40"/>
      <c r="E17" s="63"/>
      <c r="F17" s="64"/>
      <c r="G17" s="16" t="s">
        <v>151</v>
      </c>
      <c r="H17" s="17">
        <f>COUNTIF(P26:P104, "Veteranmale")</f>
        <v>0</v>
      </c>
      <c r="I17" s="18">
        <f t="shared" si="1"/>
        <v>0</v>
      </c>
      <c r="J17" s="20"/>
      <c r="K17" s="39"/>
      <c r="L17" s="39"/>
      <c r="M17" s="39"/>
      <c r="N17" s="39"/>
      <c r="O17" s="9"/>
      <c r="P17" s="22"/>
      <c r="Q17" s="39"/>
      <c r="R17" s="57"/>
      <c r="S17" s="57"/>
      <c r="T17" s="57"/>
    </row>
    <row r="18" spans="2:20" x14ac:dyDescent="0.25">
      <c r="B18" s="45"/>
      <c r="C18" s="32" t="s">
        <v>78</v>
      </c>
      <c r="D18" s="40"/>
      <c r="E18" s="63"/>
      <c r="F18" s="64"/>
      <c r="G18" s="16" t="s">
        <v>91</v>
      </c>
      <c r="H18" s="17">
        <f>SUM(H8:H17)</f>
        <v>0</v>
      </c>
      <c r="I18" s="18">
        <f>SUM(I8:I17)</f>
        <v>0</v>
      </c>
      <c r="J18" s="20"/>
      <c r="K18" s="39"/>
      <c r="L18" s="39"/>
      <c r="M18" s="39"/>
      <c r="N18" s="39"/>
      <c r="O18" s="9"/>
      <c r="P18" s="22"/>
      <c r="Q18" s="39"/>
      <c r="R18" s="57"/>
      <c r="S18" s="57"/>
      <c r="T18" s="57"/>
    </row>
    <row r="19" spans="2:20" ht="15.75" thickBot="1" x14ac:dyDescent="0.3">
      <c r="B19" s="45"/>
      <c r="C19" s="35"/>
      <c r="D19" s="41"/>
      <c r="E19" s="65"/>
      <c r="F19" s="66"/>
      <c r="G19" s="47" t="s">
        <v>92</v>
      </c>
      <c r="H19" s="47"/>
      <c r="I19" s="19">
        <f>I18</f>
        <v>0</v>
      </c>
      <c r="J19" s="20"/>
      <c r="K19" s="39"/>
      <c r="L19" s="39"/>
      <c r="M19" s="39"/>
      <c r="N19" s="39"/>
      <c r="O19" s="9"/>
      <c r="P19" s="22"/>
      <c r="Q19" s="39"/>
      <c r="R19" s="57"/>
      <c r="S19" s="57"/>
      <c r="T19" s="57"/>
    </row>
    <row r="20" spans="2:20" x14ac:dyDescent="0.25">
      <c r="B20" s="45"/>
      <c r="C20" s="21"/>
      <c r="D20" s="20"/>
      <c r="E20" s="20"/>
      <c r="F20" s="20"/>
      <c r="G20" s="39"/>
      <c r="H20" s="39"/>
      <c r="I20" s="39"/>
      <c r="J20" s="39"/>
      <c r="K20" s="39"/>
      <c r="L20" s="39"/>
      <c r="M20" s="39"/>
      <c r="N20" s="39"/>
      <c r="O20" s="9"/>
      <c r="P20" s="22"/>
      <c r="Q20" s="39"/>
      <c r="R20" s="57"/>
      <c r="S20" s="57"/>
      <c r="T20" s="57"/>
    </row>
    <row r="21" spans="2:20" ht="165" customHeight="1" x14ac:dyDescent="0.25">
      <c r="B21" s="8"/>
      <c r="C21" s="76" t="s">
        <v>157</v>
      </c>
      <c r="D21" s="76"/>
      <c r="E21" s="76"/>
      <c r="F21" s="76"/>
      <c r="G21" s="76"/>
      <c r="H21" s="76"/>
      <c r="I21" s="76"/>
      <c r="J21" s="76"/>
      <c r="K21" s="76"/>
      <c r="L21" s="76"/>
      <c r="M21" s="76"/>
      <c r="N21" s="76"/>
      <c r="O21" s="23"/>
      <c r="P21" s="48"/>
      <c r="Q21" s="22"/>
      <c r="R21" s="57"/>
      <c r="S21" s="57"/>
      <c r="T21" s="57"/>
    </row>
    <row r="22" spans="2:20" ht="29.25" customHeight="1" x14ac:dyDescent="0.25">
      <c r="B22" s="49"/>
      <c r="C22" s="75" t="s">
        <v>152</v>
      </c>
      <c r="D22" s="75"/>
      <c r="E22" s="75"/>
      <c r="F22" s="75"/>
      <c r="G22" s="75"/>
      <c r="H22" s="75"/>
      <c r="I22" s="75"/>
      <c r="J22" s="48"/>
      <c r="K22" s="48"/>
      <c r="L22" s="48"/>
      <c r="M22" s="48"/>
      <c r="N22" s="48"/>
      <c r="O22" s="50"/>
      <c r="P22" s="48"/>
      <c r="Q22" s="48"/>
      <c r="R22" s="57"/>
      <c r="S22" s="57"/>
      <c r="T22" s="57"/>
    </row>
    <row r="23" spans="2:20" ht="45" x14ac:dyDescent="0.25">
      <c r="B23" s="67" t="s">
        <v>0</v>
      </c>
      <c r="C23" s="24" t="s">
        <v>93</v>
      </c>
      <c r="D23" s="24" t="s">
        <v>94</v>
      </c>
      <c r="E23" s="24" t="s">
        <v>95</v>
      </c>
      <c r="F23" s="68" t="s">
        <v>96</v>
      </c>
      <c r="G23" s="24" t="s">
        <v>98</v>
      </c>
      <c r="H23" s="24" t="s">
        <v>99</v>
      </c>
      <c r="I23" s="24" t="s">
        <v>100</v>
      </c>
      <c r="J23" s="24" t="s">
        <v>158</v>
      </c>
      <c r="K23" s="24" t="s">
        <v>101</v>
      </c>
      <c r="L23" s="68" t="s">
        <v>102</v>
      </c>
      <c r="M23" s="68" t="s">
        <v>97</v>
      </c>
      <c r="N23" s="68" t="s">
        <v>103</v>
      </c>
      <c r="O23" s="25" t="s">
        <v>104</v>
      </c>
      <c r="P23" s="60" t="s">
        <v>44</v>
      </c>
      <c r="Q23" s="68" t="s">
        <v>45</v>
      </c>
      <c r="R23" s="68" t="s">
        <v>146</v>
      </c>
      <c r="S23" s="68" t="s">
        <v>147</v>
      </c>
      <c r="T23" s="68" t="s">
        <v>148</v>
      </c>
    </row>
    <row r="24" spans="2:20" s="73" customFormat="1" x14ac:dyDescent="0.25">
      <c r="B24" s="55">
        <v>0</v>
      </c>
      <c r="C24" s="26" t="s">
        <v>108</v>
      </c>
      <c r="D24" s="27">
        <v>39900</v>
      </c>
      <c r="E24" s="26" t="s">
        <v>70</v>
      </c>
      <c r="F24" s="28" t="s">
        <v>107</v>
      </c>
      <c r="G24" s="28" t="s">
        <v>106</v>
      </c>
      <c r="H24" s="26" t="s">
        <v>106</v>
      </c>
      <c r="I24" s="26" t="s">
        <v>106</v>
      </c>
      <c r="J24" s="26" t="s">
        <v>106</v>
      </c>
      <c r="K24" s="26" t="s">
        <v>106</v>
      </c>
      <c r="L24" s="28" t="s">
        <v>38</v>
      </c>
      <c r="M24" s="28" t="s">
        <v>49</v>
      </c>
      <c r="N24" s="28" t="s">
        <v>105</v>
      </c>
      <c r="O24" s="29"/>
      <c r="P24" s="54" t="s">
        <v>153</v>
      </c>
      <c r="Q24" s="28" t="s">
        <v>46</v>
      </c>
    </row>
    <row r="25" spans="2:20" x14ac:dyDescent="0.25">
      <c r="B25" s="30">
        <v>1</v>
      </c>
      <c r="C25" s="2"/>
      <c r="D25" s="72"/>
      <c r="E25" s="63"/>
      <c r="F25" s="63"/>
      <c r="G25" s="63"/>
      <c r="H25" s="63"/>
      <c r="I25" s="63"/>
      <c r="J25" s="63"/>
      <c r="K25" s="63"/>
      <c r="L25" s="63"/>
      <c r="M25" s="63"/>
      <c r="N25" s="3"/>
      <c r="O25" s="4"/>
      <c r="P25" s="61" t="str">
        <f t="shared" ref="P25:P88" si="2">IF(E25&lt;&gt;" ", IF(F25&lt;&gt;" ", E25&amp;F25, " hiba1" ), "hiba2")</f>
        <v/>
      </c>
      <c r="Q25" s="58" t="str">
        <f t="shared" ref="Q25:Q56" si="3">IF(E25="Child",IF(L25="x","a","b"),"b")</f>
        <v>b</v>
      </c>
      <c r="R25" s="58" t="str">
        <f>IF(E25="Child","kizaro",IF(E25="Prejunior","kizaro","event"))</f>
        <v>event</v>
      </c>
      <c r="S25" s="58" t="str">
        <f>IF(E25="Child","kizaro",IF(E25="Prejunior","kizaro","event"))</f>
        <v>event</v>
      </c>
      <c r="T25" s="58" t="str">
        <f>IF(E25="Child","kizaro",IF(E25="Prejunior","kizaro","event"))</f>
        <v>event</v>
      </c>
    </row>
    <row r="26" spans="2:20" x14ac:dyDescent="0.25">
      <c r="B26" s="30">
        <v>2</v>
      </c>
      <c r="C26" s="2"/>
      <c r="D26" s="3"/>
      <c r="E26" s="63"/>
      <c r="F26" s="63"/>
      <c r="G26" s="63"/>
      <c r="H26" s="63"/>
      <c r="I26" s="63"/>
      <c r="J26" s="63"/>
      <c r="K26" s="63"/>
      <c r="L26" s="63"/>
      <c r="M26" s="63"/>
      <c r="N26" s="3"/>
      <c r="O26" s="4"/>
      <c r="P26" s="61" t="str">
        <f t="shared" si="2"/>
        <v/>
      </c>
      <c r="Q26" s="58" t="str">
        <f t="shared" si="3"/>
        <v>b</v>
      </c>
      <c r="R26" s="58" t="str">
        <f t="shared" ref="R26:R89" si="4">IF(E26="Child","kizaro",IF(E26="Prejunior","kizaro","event"))</f>
        <v>event</v>
      </c>
      <c r="S26" s="58" t="str">
        <f t="shared" ref="S26:S89" si="5">IF(E26="Child","kizaro",IF(E26="Prejunior","kizaro","event"))</f>
        <v>event</v>
      </c>
      <c r="T26" s="58" t="str">
        <f t="shared" ref="T26:T89" si="6">IF(E26="Child","kizaro",IF(E26="Prejunior","kizaro","event"))</f>
        <v>event</v>
      </c>
    </row>
    <row r="27" spans="2:20" x14ac:dyDescent="0.25">
      <c r="B27" s="30">
        <v>3</v>
      </c>
      <c r="C27" s="2"/>
      <c r="D27" s="3"/>
      <c r="E27" s="63"/>
      <c r="F27" s="63"/>
      <c r="G27" s="63"/>
      <c r="H27" s="63"/>
      <c r="I27" s="63"/>
      <c r="J27" s="63"/>
      <c r="K27" s="63"/>
      <c r="L27" s="63"/>
      <c r="M27" s="63"/>
      <c r="N27" s="3"/>
      <c r="O27" s="4"/>
      <c r="P27" s="61" t="str">
        <f t="shared" si="2"/>
        <v/>
      </c>
      <c r="Q27" s="58" t="str">
        <f t="shared" si="3"/>
        <v>b</v>
      </c>
      <c r="R27" s="58" t="str">
        <f t="shared" si="4"/>
        <v>event</v>
      </c>
      <c r="S27" s="58" t="str">
        <f t="shared" si="5"/>
        <v>event</v>
      </c>
      <c r="T27" s="58" t="str">
        <f t="shared" si="6"/>
        <v>event</v>
      </c>
    </row>
    <row r="28" spans="2:20" x14ac:dyDescent="0.25">
      <c r="B28" s="30">
        <v>4</v>
      </c>
      <c r="C28" s="2"/>
      <c r="D28" s="3"/>
      <c r="E28" s="63"/>
      <c r="F28" s="63"/>
      <c r="G28" s="63"/>
      <c r="H28" s="63"/>
      <c r="I28" s="63"/>
      <c r="J28" s="63"/>
      <c r="K28" s="63"/>
      <c r="L28" s="63"/>
      <c r="M28" s="63"/>
      <c r="N28" s="3"/>
      <c r="O28" s="4"/>
      <c r="P28" s="61" t="str">
        <f t="shared" si="2"/>
        <v/>
      </c>
      <c r="Q28" s="58" t="str">
        <f t="shared" si="3"/>
        <v>b</v>
      </c>
      <c r="R28" s="58" t="str">
        <f t="shared" si="4"/>
        <v>event</v>
      </c>
      <c r="S28" s="58" t="str">
        <f t="shared" si="5"/>
        <v>event</v>
      </c>
      <c r="T28" s="58" t="str">
        <f t="shared" si="6"/>
        <v>event</v>
      </c>
    </row>
    <row r="29" spans="2:20" x14ac:dyDescent="0.25">
      <c r="B29" s="30">
        <v>5</v>
      </c>
      <c r="C29" s="2"/>
      <c r="D29" s="3"/>
      <c r="E29" s="63"/>
      <c r="F29" s="63"/>
      <c r="G29" s="63"/>
      <c r="H29" s="63"/>
      <c r="I29" s="63"/>
      <c r="J29" s="63"/>
      <c r="K29" s="63"/>
      <c r="L29" s="63"/>
      <c r="M29" s="63"/>
      <c r="N29" s="3"/>
      <c r="O29" s="4"/>
      <c r="P29" s="61" t="str">
        <f t="shared" si="2"/>
        <v/>
      </c>
      <c r="Q29" s="58" t="str">
        <f t="shared" si="3"/>
        <v>b</v>
      </c>
      <c r="R29" s="58" t="str">
        <f t="shared" si="4"/>
        <v>event</v>
      </c>
      <c r="S29" s="58" t="str">
        <f t="shared" si="5"/>
        <v>event</v>
      </c>
      <c r="T29" s="58" t="str">
        <f t="shared" si="6"/>
        <v>event</v>
      </c>
    </row>
    <row r="30" spans="2:20" x14ac:dyDescent="0.25">
      <c r="B30" s="30">
        <v>6</v>
      </c>
      <c r="C30" s="2"/>
      <c r="D30" s="3"/>
      <c r="E30" s="63"/>
      <c r="F30" s="63"/>
      <c r="G30" s="63"/>
      <c r="H30" s="63"/>
      <c r="I30" s="63"/>
      <c r="J30" s="63"/>
      <c r="K30" s="63"/>
      <c r="L30" s="63"/>
      <c r="M30" s="63"/>
      <c r="N30" s="3"/>
      <c r="O30" s="4"/>
      <c r="P30" s="61" t="str">
        <f t="shared" si="2"/>
        <v/>
      </c>
      <c r="Q30" s="58" t="str">
        <f t="shared" si="3"/>
        <v>b</v>
      </c>
      <c r="R30" s="58" t="str">
        <f t="shared" si="4"/>
        <v>event</v>
      </c>
      <c r="S30" s="58" t="str">
        <f t="shared" si="5"/>
        <v>event</v>
      </c>
      <c r="T30" s="58" t="str">
        <f t="shared" si="6"/>
        <v>event</v>
      </c>
    </row>
    <row r="31" spans="2:20" x14ac:dyDescent="0.25">
      <c r="B31" s="30">
        <v>7</v>
      </c>
      <c r="C31" s="2"/>
      <c r="D31" s="3"/>
      <c r="E31" s="63"/>
      <c r="F31" s="63"/>
      <c r="G31" s="63"/>
      <c r="H31" s="63"/>
      <c r="I31" s="63"/>
      <c r="J31" s="63"/>
      <c r="K31" s="63"/>
      <c r="L31" s="63"/>
      <c r="M31" s="63"/>
      <c r="N31" s="3"/>
      <c r="O31" s="4"/>
      <c r="P31" s="61" t="str">
        <f t="shared" si="2"/>
        <v/>
      </c>
      <c r="Q31" s="58" t="str">
        <f t="shared" si="3"/>
        <v>b</v>
      </c>
      <c r="R31" s="58" t="str">
        <f t="shared" si="4"/>
        <v>event</v>
      </c>
      <c r="S31" s="58" t="str">
        <f t="shared" si="5"/>
        <v>event</v>
      </c>
      <c r="T31" s="58" t="str">
        <f t="shared" si="6"/>
        <v>event</v>
      </c>
    </row>
    <row r="32" spans="2:20" x14ac:dyDescent="0.25">
      <c r="B32" s="30">
        <v>8</v>
      </c>
      <c r="C32" s="2"/>
      <c r="D32" s="3"/>
      <c r="E32" s="63"/>
      <c r="F32" s="63"/>
      <c r="G32" s="63"/>
      <c r="H32" s="63"/>
      <c r="I32" s="63"/>
      <c r="J32" s="63"/>
      <c r="K32" s="63"/>
      <c r="L32" s="63"/>
      <c r="M32" s="63"/>
      <c r="N32" s="3"/>
      <c r="O32" s="4"/>
      <c r="P32" s="61" t="str">
        <f t="shared" si="2"/>
        <v/>
      </c>
      <c r="Q32" s="58" t="str">
        <f t="shared" si="3"/>
        <v>b</v>
      </c>
      <c r="R32" s="58" t="str">
        <f t="shared" si="4"/>
        <v>event</v>
      </c>
      <c r="S32" s="58" t="str">
        <f t="shared" si="5"/>
        <v>event</v>
      </c>
      <c r="T32" s="58" t="str">
        <f t="shared" si="6"/>
        <v>event</v>
      </c>
    </row>
    <row r="33" spans="2:20" x14ac:dyDescent="0.25">
      <c r="B33" s="30">
        <v>9</v>
      </c>
      <c r="C33" s="2"/>
      <c r="D33" s="3"/>
      <c r="E33" s="63"/>
      <c r="F33" s="63"/>
      <c r="G33" s="63"/>
      <c r="H33" s="63"/>
      <c r="I33" s="63"/>
      <c r="J33" s="63"/>
      <c r="K33" s="63"/>
      <c r="L33" s="63"/>
      <c r="M33" s="63"/>
      <c r="N33" s="3"/>
      <c r="O33" s="4"/>
      <c r="P33" s="61" t="str">
        <f t="shared" si="2"/>
        <v/>
      </c>
      <c r="Q33" s="58" t="str">
        <f t="shared" si="3"/>
        <v>b</v>
      </c>
      <c r="R33" s="58" t="str">
        <f t="shared" si="4"/>
        <v>event</v>
      </c>
      <c r="S33" s="58" t="str">
        <f t="shared" si="5"/>
        <v>event</v>
      </c>
      <c r="T33" s="58" t="str">
        <f t="shared" si="6"/>
        <v>event</v>
      </c>
    </row>
    <row r="34" spans="2:20" x14ac:dyDescent="0.25">
      <c r="B34" s="30">
        <v>10</v>
      </c>
      <c r="C34" s="2"/>
      <c r="D34" s="3"/>
      <c r="E34" s="63"/>
      <c r="F34" s="63"/>
      <c r="G34" s="63"/>
      <c r="H34" s="63"/>
      <c r="I34" s="63"/>
      <c r="J34" s="63"/>
      <c r="K34" s="63"/>
      <c r="L34" s="63"/>
      <c r="M34" s="63"/>
      <c r="N34" s="3"/>
      <c r="O34" s="4"/>
      <c r="P34" s="61" t="str">
        <f t="shared" si="2"/>
        <v/>
      </c>
      <c r="Q34" s="58" t="str">
        <f t="shared" si="3"/>
        <v>b</v>
      </c>
      <c r="R34" s="58" t="str">
        <f t="shared" si="4"/>
        <v>event</v>
      </c>
      <c r="S34" s="58" t="str">
        <f t="shared" si="5"/>
        <v>event</v>
      </c>
      <c r="T34" s="58" t="str">
        <f t="shared" si="6"/>
        <v>event</v>
      </c>
    </row>
    <row r="35" spans="2:20" x14ac:dyDescent="0.25">
      <c r="B35" s="30">
        <v>11</v>
      </c>
      <c r="C35" s="2"/>
      <c r="D35" s="3"/>
      <c r="E35" s="63"/>
      <c r="F35" s="63"/>
      <c r="G35" s="63"/>
      <c r="H35" s="63"/>
      <c r="I35" s="63"/>
      <c r="J35" s="63"/>
      <c r="K35" s="63"/>
      <c r="L35" s="63"/>
      <c r="M35" s="63"/>
      <c r="N35" s="3"/>
      <c r="O35" s="4"/>
      <c r="P35" s="61" t="str">
        <f t="shared" si="2"/>
        <v/>
      </c>
      <c r="Q35" s="58" t="str">
        <f t="shared" si="3"/>
        <v>b</v>
      </c>
      <c r="R35" s="58" t="str">
        <f t="shared" si="4"/>
        <v>event</v>
      </c>
      <c r="S35" s="58" t="str">
        <f t="shared" si="5"/>
        <v>event</v>
      </c>
      <c r="T35" s="58" t="str">
        <f t="shared" si="6"/>
        <v>event</v>
      </c>
    </row>
    <row r="36" spans="2:20" x14ac:dyDescent="0.25">
      <c r="B36" s="30">
        <v>12</v>
      </c>
      <c r="C36" s="2"/>
      <c r="D36" s="3"/>
      <c r="E36" s="63"/>
      <c r="F36" s="63"/>
      <c r="G36" s="63"/>
      <c r="H36" s="63"/>
      <c r="I36" s="63"/>
      <c r="J36" s="63"/>
      <c r="K36" s="63"/>
      <c r="L36" s="63"/>
      <c r="M36" s="63"/>
      <c r="N36" s="3"/>
      <c r="O36" s="4"/>
      <c r="P36" s="61" t="str">
        <f t="shared" si="2"/>
        <v/>
      </c>
      <c r="Q36" s="58" t="str">
        <f t="shared" si="3"/>
        <v>b</v>
      </c>
      <c r="R36" s="58" t="str">
        <f t="shared" si="4"/>
        <v>event</v>
      </c>
      <c r="S36" s="58" t="str">
        <f t="shared" si="5"/>
        <v>event</v>
      </c>
      <c r="T36" s="58" t="str">
        <f t="shared" si="6"/>
        <v>event</v>
      </c>
    </row>
    <row r="37" spans="2:20" x14ac:dyDescent="0.25">
      <c r="B37" s="30">
        <v>13</v>
      </c>
      <c r="C37" s="2"/>
      <c r="D37" s="3"/>
      <c r="E37" s="63"/>
      <c r="F37" s="63"/>
      <c r="G37" s="63"/>
      <c r="H37" s="63"/>
      <c r="I37" s="63"/>
      <c r="J37" s="63"/>
      <c r="K37" s="63"/>
      <c r="L37" s="63"/>
      <c r="M37" s="63"/>
      <c r="N37" s="3"/>
      <c r="O37" s="4"/>
      <c r="P37" s="61" t="str">
        <f t="shared" si="2"/>
        <v/>
      </c>
      <c r="Q37" s="58" t="str">
        <f t="shared" si="3"/>
        <v>b</v>
      </c>
      <c r="R37" s="58" t="str">
        <f t="shared" si="4"/>
        <v>event</v>
      </c>
      <c r="S37" s="58" t="str">
        <f t="shared" si="5"/>
        <v>event</v>
      </c>
      <c r="T37" s="58" t="str">
        <f t="shared" si="6"/>
        <v>event</v>
      </c>
    </row>
    <row r="38" spans="2:20" x14ac:dyDescent="0.25">
      <c r="B38" s="30">
        <v>14</v>
      </c>
      <c r="C38" s="2"/>
      <c r="D38" s="3"/>
      <c r="E38" s="63"/>
      <c r="F38" s="63"/>
      <c r="G38" s="63"/>
      <c r="H38" s="63"/>
      <c r="I38" s="63"/>
      <c r="J38" s="63"/>
      <c r="K38" s="63"/>
      <c r="L38" s="63"/>
      <c r="M38" s="63"/>
      <c r="N38" s="3"/>
      <c r="O38" s="4"/>
      <c r="P38" s="61" t="str">
        <f t="shared" si="2"/>
        <v/>
      </c>
      <c r="Q38" s="58" t="str">
        <f t="shared" si="3"/>
        <v>b</v>
      </c>
      <c r="R38" s="58" t="str">
        <f t="shared" si="4"/>
        <v>event</v>
      </c>
      <c r="S38" s="58" t="str">
        <f t="shared" si="5"/>
        <v>event</v>
      </c>
      <c r="T38" s="58" t="str">
        <f t="shared" si="6"/>
        <v>event</v>
      </c>
    </row>
    <row r="39" spans="2:20" x14ac:dyDescent="0.25">
      <c r="B39" s="30">
        <v>15</v>
      </c>
      <c r="C39" s="2"/>
      <c r="D39" s="3"/>
      <c r="E39" s="63"/>
      <c r="F39" s="63"/>
      <c r="G39" s="63"/>
      <c r="H39" s="63"/>
      <c r="I39" s="63"/>
      <c r="J39" s="63"/>
      <c r="K39" s="63"/>
      <c r="L39" s="63"/>
      <c r="M39" s="63"/>
      <c r="N39" s="3"/>
      <c r="O39" s="4"/>
      <c r="P39" s="61" t="str">
        <f t="shared" si="2"/>
        <v/>
      </c>
      <c r="Q39" s="58" t="str">
        <f t="shared" si="3"/>
        <v>b</v>
      </c>
      <c r="R39" s="58" t="str">
        <f t="shared" si="4"/>
        <v>event</v>
      </c>
      <c r="S39" s="58" t="str">
        <f t="shared" si="5"/>
        <v>event</v>
      </c>
      <c r="T39" s="58" t="str">
        <f t="shared" si="6"/>
        <v>event</v>
      </c>
    </row>
    <row r="40" spans="2:20" x14ac:dyDescent="0.25">
      <c r="B40" s="30">
        <v>16</v>
      </c>
      <c r="C40" s="2"/>
      <c r="D40" s="3"/>
      <c r="E40" s="63"/>
      <c r="F40" s="63"/>
      <c r="G40" s="63"/>
      <c r="H40" s="63"/>
      <c r="I40" s="63"/>
      <c r="J40" s="63"/>
      <c r="K40" s="63"/>
      <c r="L40" s="63"/>
      <c r="M40" s="63"/>
      <c r="N40" s="3"/>
      <c r="O40" s="4"/>
      <c r="P40" s="61" t="str">
        <f t="shared" si="2"/>
        <v/>
      </c>
      <c r="Q40" s="58" t="str">
        <f t="shared" si="3"/>
        <v>b</v>
      </c>
      <c r="R40" s="58" t="str">
        <f t="shared" si="4"/>
        <v>event</v>
      </c>
      <c r="S40" s="58" t="str">
        <f t="shared" si="5"/>
        <v>event</v>
      </c>
      <c r="T40" s="58" t="str">
        <f t="shared" si="6"/>
        <v>event</v>
      </c>
    </row>
    <row r="41" spans="2:20" x14ac:dyDescent="0.25">
      <c r="B41" s="30">
        <v>17</v>
      </c>
      <c r="C41" s="2"/>
      <c r="D41" s="3"/>
      <c r="E41" s="63"/>
      <c r="F41" s="63"/>
      <c r="G41" s="63"/>
      <c r="H41" s="63"/>
      <c r="I41" s="63"/>
      <c r="J41" s="63"/>
      <c r="K41" s="63"/>
      <c r="L41" s="63"/>
      <c r="M41" s="63"/>
      <c r="N41" s="3"/>
      <c r="O41" s="4"/>
      <c r="P41" s="61" t="str">
        <f t="shared" si="2"/>
        <v/>
      </c>
      <c r="Q41" s="58" t="str">
        <f t="shared" si="3"/>
        <v>b</v>
      </c>
      <c r="R41" s="58" t="str">
        <f t="shared" si="4"/>
        <v>event</v>
      </c>
      <c r="S41" s="58" t="str">
        <f t="shared" si="5"/>
        <v>event</v>
      </c>
      <c r="T41" s="58" t="str">
        <f t="shared" si="6"/>
        <v>event</v>
      </c>
    </row>
    <row r="42" spans="2:20" x14ac:dyDescent="0.25">
      <c r="B42" s="30">
        <v>18</v>
      </c>
      <c r="C42" s="2"/>
      <c r="D42" s="3"/>
      <c r="E42" s="63"/>
      <c r="F42" s="63"/>
      <c r="G42" s="63"/>
      <c r="H42" s="63"/>
      <c r="I42" s="63"/>
      <c r="J42" s="63"/>
      <c r="K42" s="63"/>
      <c r="L42" s="63"/>
      <c r="M42" s="63"/>
      <c r="N42" s="3"/>
      <c r="O42" s="4"/>
      <c r="P42" s="61" t="str">
        <f t="shared" si="2"/>
        <v/>
      </c>
      <c r="Q42" s="58" t="str">
        <f t="shared" si="3"/>
        <v>b</v>
      </c>
      <c r="R42" s="58" t="str">
        <f t="shared" si="4"/>
        <v>event</v>
      </c>
      <c r="S42" s="58" t="str">
        <f t="shared" si="5"/>
        <v>event</v>
      </c>
      <c r="T42" s="58" t="str">
        <f t="shared" si="6"/>
        <v>event</v>
      </c>
    </row>
    <row r="43" spans="2:20" x14ac:dyDescent="0.25">
      <c r="B43" s="30">
        <v>19</v>
      </c>
      <c r="C43" s="2"/>
      <c r="D43" s="3"/>
      <c r="E43" s="63"/>
      <c r="F43" s="63"/>
      <c r="G43" s="63"/>
      <c r="H43" s="63"/>
      <c r="I43" s="63"/>
      <c r="J43" s="63"/>
      <c r="K43" s="63"/>
      <c r="L43" s="63"/>
      <c r="M43" s="63"/>
      <c r="N43" s="3"/>
      <c r="O43" s="4"/>
      <c r="P43" s="61" t="str">
        <f t="shared" si="2"/>
        <v/>
      </c>
      <c r="Q43" s="58" t="str">
        <f t="shared" si="3"/>
        <v>b</v>
      </c>
      <c r="R43" s="58" t="str">
        <f t="shared" si="4"/>
        <v>event</v>
      </c>
      <c r="S43" s="58" t="str">
        <f t="shared" si="5"/>
        <v>event</v>
      </c>
      <c r="T43" s="58" t="str">
        <f t="shared" si="6"/>
        <v>event</v>
      </c>
    </row>
    <row r="44" spans="2:20" x14ac:dyDescent="0.25">
      <c r="B44" s="30">
        <v>20</v>
      </c>
      <c r="C44" s="2"/>
      <c r="D44" s="3"/>
      <c r="E44" s="63"/>
      <c r="F44" s="63"/>
      <c r="G44" s="63"/>
      <c r="H44" s="63"/>
      <c r="I44" s="63"/>
      <c r="J44" s="63"/>
      <c r="K44" s="63"/>
      <c r="L44" s="63"/>
      <c r="M44" s="63"/>
      <c r="N44" s="3"/>
      <c r="O44" s="4"/>
      <c r="P44" s="61" t="str">
        <f t="shared" si="2"/>
        <v/>
      </c>
      <c r="Q44" s="58" t="str">
        <f t="shared" si="3"/>
        <v>b</v>
      </c>
      <c r="R44" s="58" t="str">
        <f t="shared" si="4"/>
        <v>event</v>
      </c>
      <c r="S44" s="58" t="str">
        <f t="shared" si="5"/>
        <v>event</v>
      </c>
      <c r="T44" s="58" t="str">
        <f t="shared" si="6"/>
        <v>event</v>
      </c>
    </row>
    <row r="45" spans="2:20" x14ac:dyDescent="0.25">
      <c r="B45" s="30">
        <v>21</v>
      </c>
      <c r="C45" s="2"/>
      <c r="D45" s="3"/>
      <c r="E45" s="63"/>
      <c r="F45" s="63"/>
      <c r="G45" s="63"/>
      <c r="H45" s="63"/>
      <c r="I45" s="63"/>
      <c r="J45" s="63"/>
      <c r="K45" s="63"/>
      <c r="L45" s="63"/>
      <c r="M45" s="63"/>
      <c r="N45" s="3"/>
      <c r="O45" s="4"/>
      <c r="P45" s="61" t="str">
        <f t="shared" si="2"/>
        <v/>
      </c>
      <c r="Q45" s="58" t="str">
        <f t="shared" si="3"/>
        <v>b</v>
      </c>
      <c r="R45" s="58" t="str">
        <f t="shared" si="4"/>
        <v>event</v>
      </c>
      <c r="S45" s="58" t="str">
        <f t="shared" si="5"/>
        <v>event</v>
      </c>
      <c r="T45" s="58" t="str">
        <f t="shared" si="6"/>
        <v>event</v>
      </c>
    </row>
    <row r="46" spans="2:20" x14ac:dyDescent="0.25">
      <c r="B46" s="30">
        <v>22</v>
      </c>
      <c r="C46" s="2"/>
      <c r="D46" s="3"/>
      <c r="E46" s="63"/>
      <c r="F46" s="63"/>
      <c r="G46" s="63"/>
      <c r="H46" s="63"/>
      <c r="I46" s="63"/>
      <c r="J46" s="63"/>
      <c r="K46" s="63"/>
      <c r="L46" s="63"/>
      <c r="M46" s="63"/>
      <c r="N46" s="3"/>
      <c r="O46" s="4"/>
      <c r="P46" s="61" t="str">
        <f t="shared" si="2"/>
        <v/>
      </c>
      <c r="Q46" s="58" t="str">
        <f t="shared" si="3"/>
        <v>b</v>
      </c>
      <c r="R46" s="58" t="str">
        <f t="shared" si="4"/>
        <v>event</v>
      </c>
      <c r="S46" s="58" t="str">
        <f t="shared" si="5"/>
        <v>event</v>
      </c>
      <c r="T46" s="58" t="str">
        <f t="shared" si="6"/>
        <v>event</v>
      </c>
    </row>
    <row r="47" spans="2:20" x14ac:dyDescent="0.25">
      <c r="B47" s="30">
        <v>23</v>
      </c>
      <c r="C47" s="2"/>
      <c r="D47" s="3"/>
      <c r="E47" s="63"/>
      <c r="F47" s="63"/>
      <c r="G47" s="63"/>
      <c r="H47" s="63"/>
      <c r="I47" s="63"/>
      <c r="J47" s="63"/>
      <c r="K47" s="63"/>
      <c r="L47" s="63"/>
      <c r="M47" s="63"/>
      <c r="N47" s="3"/>
      <c r="O47" s="4"/>
      <c r="P47" s="61" t="str">
        <f t="shared" si="2"/>
        <v/>
      </c>
      <c r="Q47" s="58" t="str">
        <f t="shared" si="3"/>
        <v>b</v>
      </c>
      <c r="R47" s="58" t="str">
        <f t="shared" si="4"/>
        <v>event</v>
      </c>
      <c r="S47" s="58" t="str">
        <f t="shared" si="5"/>
        <v>event</v>
      </c>
      <c r="T47" s="58" t="str">
        <f t="shared" si="6"/>
        <v>event</v>
      </c>
    </row>
    <row r="48" spans="2:20" x14ac:dyDescent="0.25">
      <c r="B48" s="30">
        <v>24</v>
      </c>
      <c r="C48" s="2"/>
      <c r="D48" s="3"/>
      <c r="E48" s="63"/>
      <c r="F48" s="63"/>
      <c r="G48" s="63"/>
      <c r="H48" s="63"/>
      <c r="I48" s="63"/>
      <c r="J48" s="63"/>
      <c r="K48" s="63"/>
      <c r="L48" s="63"/>
      <c r="M48" s="63"/>
      <c r="N48" s="3"/>
      <c r="O48" s="4"/>
      <c r="P48" s="61" t="str">
        <f t="shared" si="2"/>
        <v/>
      </c>
      <c r="Q48" s="58" t="str">
        <f t="shared" si="3"/>
        <v>b</v>
      </c>
      <c r="R48" s="58" t="str">
        <f t="shared" si="4"/>
        <v>event</v>
      </c>
      <c r="S48" s="58" t="str">
        <f t="shared" si="5"/>
        <v>event</v>
      </c>
      <c r="T48" s="58" t="str">
        <f t="shared" si="6"/>
        <v>event</v>
      </c>
    </row>
    <row r="49" spans="2:20" x14ac:dyDescent="0.25">
      <c r="B49" s="30">
        <v>25</v>
      </c>
      <c r="C49" s="2"/>
      <c r="D49" s="3"/>
      <c r="E49" s="63"/>
      <c r="F49" s="63"/>
      <c r="G49" s="63"/>
      <c r="H49" s="63"/>
      <c r="I49" s="63"/>
      <c r="J49" s="63"/>
      <c r="K49" s="63"/>
      <c r="L49" s="63"/>
      <c r="M49" s="63"/>
      <c r="N49" s="3"/>
      <c r="O49" s="4"/>
      <c r="P49" s="61" t="str">
        <f t="shared" si="2"/>
        <v/>
      </c>
      <c r="Q49" s="58" t="str">
        <f t="shared" si="3"/>
        <v>b</v>
      </c>
      <c r="R49" s="58" t="str">
        <f t="shared" si="4"/>
        <v>event</v>
      </c>
      <c r="S49" s="58" t="str">
        <f t="shared" si="5"/>
        <v>event</v>
      </c>
      <c r="T49" s="58" t="str">
        <f t="shared" si="6"/>
        <v>event</v>
      </c>
    </row>
    <row r="50" spans="2:20" x14ac:dyDescent="0.25">
      <c r="B50" s="30">
        <v>26</v>
      </c>
      <c r="C50" s="2"/>
      <c r="D50" s="3"/>
      <c r="E50" s="63"/>
      <c r="F50" s="63"/>
      <c r="G50" s="63"/>
      <c r="H50" s="63"/>
      <c r="I50" s="63"/>
      <c r="J50" s="63"/>
      <c r="K50" s="63"/>
      <c r="L50" s="63"/>
      <c r="M50" s="63"/>
      <c r="N50" s="3"/>
      <c r="O50" s="4"/>
      <c r="P50" s="61" t="str">
        <f t="shared" si="2"/>
        <v/>
      </c>
      <c r="Q50" s="58" t="str">
        <f t="shared" si="3"/>
        <v>b</v>
      </c>
      <c r="R50" s="58" t="str">
        <f t="shared" si="4"/>
        <v>event</v>
      </c>
      <c r="S50" s="58" t="str">
        <f t="shared" si="5"/>
        <v>event</v>
      </c>
      <c r="T50" s="58" t="str">
        <f t="shared" si="6"/>
        <v>event</v>
      </c>
    </row>
    <row r="51" spans="2:20" x14ac:dyDescent="0.25">
      <c r="B51" s="30">
        <v>27</v>
      </c>
      <c r="C51" s="2"/>
      <c r="D51" s="3"/>
      <c r="E51" s="63"/>
      <c r="F51" s="63"/>
      <c r="G51" s="63"/>
      <c r="H51" s="63"/>
      <c r="I51" s="63"/>
      <c r="J51" s="63"/>
      <c r="K51" s="63"/>
      <c r="L51" s="63"/>
      <c r="M51" s="63"/>
      <c r="N51" s="3"/>
      <c r="O51" s="4"/>
      <c r="P51" s="61" t="str">
        <f t="shared" si="2"/>
        <v/>
      </c>
      <c r="Q51" s="58" t="str">
        <f t="shared" si="3"/>
        <v>b</v>
      </c>
      <c r="R51" s="58" t="str">
        <f t="shared" si="4"/>
        <v>event</v>
      </c>
      <c r="S51" s="58" t="str">
        <f t="shared" si="5"/>
        <v>event</v>
      </c>
      <c r="T51" s="58" t="str">
        <f t="shared" si="6"/>
        <v>event</v>
      </c>
    </row>
    <row r="52" spans="2:20" x14ac:dyDescent="0.25">
      <c r="B52" s="30">
        <v>28</v>
      </c>
      <c r="C52" s="2"/>
      <c r="D52" s="3"/>
      <c r="E52" s="63"/>
      <c r="F52" s="63"/>
      <c r="G52" s="63"/>
      <c r="H52" s="63"/>
      <c r="I52" s="63"/>
      <c r="J52" s="63"/>
      <c r="K52" s="63"/>
      <c r="L52" s="63"/>
      <c r="M52" s="63"/>
      <c r="N52" s="3"/>
      <c r="O52" s="4"/>
      <c r="P52" s="61" t="str">
        <f t="shared" si="2"/>
        <v/>
      </c>
      <c r="Q52" s="58" t="str">
        <f t="shared" si="3"/>
        <v>b</v>
      </c>
      <c r="R52" s="58" t="str">
        <f t="shared" si="4"/>
        <v>event</v>
      </c>
      <c r="S52" s="58" t="str">
        <f t="shared" si="5"/>
        <v>event</v>
      </c>
      <c r="T52" s="58" t="str">
        <f t="shared" si="6"/>
        <v>event</v>
      </c>
    </row>
    <row r="53" spans="2:20" x14ac:dyDescent="0.25">
      <c r="B53" s="30">
        <v>29</v>
      </c>
      <c r="C53" s="2"/>
      <c r="D53" s="3"/>
      <c r="E53" s="63"/>
      <c r="F53" s="63"/>
      <c r="G53" s="63"/>
      <c r="H53" s="63"/>
      <c r="I53" s="63"/>
      <c r="J53" s="63"/>
      <c r="K53" s="63"/>
      <c r="L53" s="63"/>
      <c r="M53" s="63"/>
      <c r="N53" s="3"/>
      <c r="O53" s="4"/>
      <c r="P53" s="61" t="str">
        <f t="shared" si="2"/>
        <v/>
      </c>
      <c r="Q53" s="58" t="str">
        <f t="shared" si="3"/>
        <v>b</v>
      </c>
      <c r="R53" s="58" t="str">
        <f t="shared" si="4"/>
        <v>event</v>
      </c>
      <c r="S53" s="58" t="str">
        <f t="shared" si="5"/>
        <v>event</v>
      </c>
      <c r="T53" s="58" t="str">
        <f t="shared" si="6"/>
        <v>event</v>
      </c>
    </row>
    <row r="54" spans="2:20" x14ac:dyDescent="0.25">
      <c r="B54" s="30">
        <v>30</v>
      </c>
      <c r="C54" s="2"/>
      <c r="D54" s="3"/>
      <c r="E54" s="63"/>
      <c r="F54" s="63"/>
      <c r="G54" s="63"/>
      <c r="H54" s="63"/>
      <c r="I54" s="63"/>
      <c r="J54" s="63"/>
      <c r="K54" s="63"/>
      <c r="L54" s="63"/>
      <c r="M54" s="63"/>
      <c r="N54" s="3"/>
      <c r="O54" s="4"/>
      <c r="P54" s="61" t="str">
        <f t="shared" si="2"/>
        <v/>
      </c>
      <c r="Q54" s="58" t="str">
        <f t="shared" si="3"/>
        <v>b</v>
      </c>
      <c r="R54" s="58" t="str">
        <f t="shared" si="4"/>
        <v>event</v>
      </c>
      <c r="S54" s="58" t="str">
        <f t="shared" si="5"/>
        <v>event</v>
      </c>
      <c r="T54" s="58" t="str">
        <f t="shared" si="6"/>
        <v>event</v>
      </c>
    </row>
    <row r="55" spans="2:20" x14ac:dyDescent="0.25">
      <c r="B55" s="30">
        <v>31</v>
      </c>
      <c r="C55" s="2"/>
      <c r="D55" s="3"/>
      <c r="E55" s="63"/>
      <c r="F55" s="63"/>
      <c r="G55" s="63"/>
      <c r="H55" s="63"/>
      <c r="I55" s="63"/>
      <c r="J55" s="63"/>
      <c r="K55" s="63"/>
      <c r="L55" s="63"/>
      <c r="M55" s="63"/>
      <c r="N55" s="3"/>
      <c r="O55" s="4"/>
      <c r="P55" s="61" t="str">
        <f t="shared" si="2"/>
        <v/>
      </c>
      <c r="Q55" s="58" t="str">
        <f t="shared" si="3"/>
        <v>b</v>
      </c>
      <c r="R55" s="58" t="str">
        <f t="shared" si="4"/>
        <v>event</v>
      </c>
      <c r="S55" s="58" t="str">
        <f t="shared" si="5"/>
        <v>event</v>
      </c>
      <c r="T55" s="58" t="str">
        <f t="shared" si="6"/>
        <v>event</v>
      </c>
    </row>
    <row r="56" spans="2:20" x14ac:dyDescent="0.25">
      <c r="B56" s="30">
        <v>32</v>
      </c>
      <c r="C56" s="2"/>
      <c r="D56" s="3"/>
      <c r="E56" s="63"/>
      <c r="F56" s="63"/>
      <c r="G56" s="63"/>
      <c r="H56" s="63"/>
      <c r="I56" s="63"/>
      <c r="J56" s="63"/>
      <c r="K56" s="63"/>
      <c r="L56" s="63"/>
      <c r="M56" s="63"/>
      <c r="N56" s="3"/>
      <c r="O56" s="4"/>
      <c r="P56" s="61" t="str">
        <f t="shared" si="2"/>
        <v/>
      </c>
      <c r="Q56" s="58" t="str">
        <f t="shared" si="3"/>
        <v>b</v>
      </c>
      <c r="R56" s="58" t="str">
        <f t="shared" si="4"/>
        <v>event</v>
      </c>
      <c r="S56" s="58" t="str">
        <f t="shared" si="5"/>
        <v>event</v>
      </c>
      <c r="T56" s="58" t="str">
        <f t="shared" si="6"/>
        <v>event</v>
      </c>
    </row>
    <row r="57" spans="2:20" x14ac:dyDescent="0.25">
      <c r="B57" s="30">
        <v>33</v>
      </c>
      <c r="C57" s="2"/>
      <c r="D57" s="3"/>
      <c r="E57" s="63"/>
      <c r="F57" s="63"/>
      <c r="G57" s="63"/>
      <c r="H57" s="63"/>
      <c r="I57" s="63"/>
      <c r="J57" s="63"/>
      <c r="K57" s="63"/>
      <c r="L57" s="63"/>
      <c r="M57" s="63"/>
      <c r="N57" s="3"/>
      <c r="O57" s="4"/>
      <c r="P57" s="61" t="str">
        <f t="shared" si="2"/>
        <v/>
      </c>
      <c r="Q57" s="58" t="str">
        <f t="shared" ref="Q57:Q88" si="7">IF(E57="Child",IF(L57="x","a","b"),"b")</f>
        <v>b</v>
      </c>
      <c r="R57" s="58" t="str">
        <f t="shared" si="4"/>
        <v>event</v>
      </c>
      <c r="S57" s="58" t="str">
        <f t="shared" si="5"/>
        <v>event</v>
      </c>
      <c r="T57" s="58" t="str">
        <f t="shared" si="6"/>
        <v>event</v>
      </c>
    </row>
    <row r="58" spans="2:20" x14ac:dyDescent="0.25">
      <c r="B58" s="30">
        <v>34</v>
      </c>
      <c r="C58" s="2"/>
      <c r="D58" s="3"/>
      <c r="E58" s="63"/>
      <c r="F58" s="63"/>
      <c r="G58" s="63"/>
      <c r="H58" s="63"/>
      <c r="I58" s="63"/>
      <c r="J58" s="63"/>
      <c r="K58" s="63"/>
      <c r="L58" s="63"/>
      <c r="M58" s="63"/>
      <c r="N58" s="3"/>
      <c r="O58" s="4"/>
      <c r="P58" s="61" t="str">
        <f t="shared" si="2"/>
        <v/>
      </c>
      <c r="Q58" s="58" t="str">
        <f t="shared" si="7"/>
        <v>b</v>
      </c>
      <c r="R58" s="58" t="str">
        <f t="shared" si="4"/>
        <v>event</v>
      </c>
      <c r="S58" s="58" t="str">
        <f t="shared" si="5"/>
        <v>event</v>
      </c>
      <c r="T58" s="58" t="str">
        <f t="shared" si="6"/>
        <v>event</v>
      </c>
    </row>
    <row r="59" spans="2:20" x14ac:dyDescent="0.25">
      <c r="B59" s="30">
        <v>35</v>
      </c>
      <c r="C59" s="2"/>
      <c r="D59" s="3"/>
      <c r="E59" s="63"/>
      <c r="F59" s="63"/>
      <c r="G59" s="63"/>
      <c r="H59" s="63"/>
      <c r="I59" s="63"/>
      <c r="J59" s="63"/>
      <c r="K59" s="63"/>
      <c r="L59" s="63"/>
      <c r="M59" s="63"/>
      <c r="N59" s="3"/>
      <c r="O59" s="4"/>
      <c r="P59" s="61" t="str">
        <f t="shared" si="2"/>
        <v/>
      </c>
      <c r="Q59" s="58" t="str">
        <f t="shared" si="7"/>
        <v>b</v>
      </c>
      <c r="R59" s="58" t="str">
        <f t="shared" si="4"/>
        <v>event</v>
      </c>
      <c r="S59" s="58" t="str">
        <f t="shared" si="5"/>
        <v>event</v>
      </c>
      <c r="T59" s="58" t="str">
        <f t="shared" si="6"/>
        <v>event</v>
      </c>
    </row>
    <row r="60" spans="2:20" x14ac:dyDescent="0.25">
      <c r="B60" s="30">
        <v>36</v>
      </c>
      <c r="C60" s="2"/>
      <c r="D60" s="3"/>
      <c r="E60" s="63"/>
      <c r="F60" s="63"/>
      <c r="G60" s="63"/>
      <c r="H60" s="63"/>
      <c r="I60" s="63"/>
      <c r="J60" s="63"/>
      <c r="K60" s="63"/>
      <c r="L60" s="63"/>
      <c r="M60" s="63"/>
      <c r="N60" s="3"/>
      <c r="O60" s="4"/>
      <c r="P60" s="61" t="str">
        <f t="shared" si="2"/>
        <v/>
      </c>
      <c r="Q60" s="58" t="str">
        <f t="shared" si="7"/>
        <v>b</v>
      </c>
      <c r="R60" s="58" t="str">
        <f t="shared" si="4"/>
        <v>event</v>
      </c>
      <c r="S60" s="58" t="str">
        <f t="shared" si="5"/>
        <v>event</v>
      </c>
      <c r="T60" s="58" t="str">
        <f t="shared" si="6"/>
        <v>event</v>
      </c>
    </row>
    <row r="61" spans="2:20" x14ac:dyDescent="0.25">
      <c r="B61" s="30">
        <v>37</v>
      </c>
      <c r="C61" s="2"/>
      <c r="D61" s="3"/>
      <c r="E61" s="63"/>
      <c r="F61" s="63"/>
      <c r="G61" s="63"/>
      <c r="H61" s="63"/>
      <c r="I61" s="63"/>
      <c r="J61" s="63"/>
      <c r="K61" s="63"/>
      <c r="L61" s="63"/>
      <c r="M61" s="63"/>
      <c r="N61" s="3"/>
      <c r="O61" s="4"/>
      <c r="P61" s="61" t="str">
        <f t="shared" si="2"/>
        <v/>
      </c>
      <c r="Q61" s="58" t="str">
        <f t="shared" si="7"/>
        <v>b</v>
      </c>
      <c r="R61" s="58" t="str">
        <f t="shared" si="4"/>
        <v>event</v>
      </c>
      <c r="S61" s="58" t="str">
        <f t="shared" si="5"/>
        <v>event</v>
      </c>
      <c r="T61" s="58" t="str">
        <f t="shared" si="6"/>
        <v>event</v>
      </c>
    </row>
    <row r="62" spans="2:20" x14ac:dyDescent="0.25">
      <c r="B62" s="30">
        <v>38</v>
      </c>
      <c r="C62" s="2"/>
      <c r="D62" s="3"/>
      <c r="E62" s="63"/>
      <c r="F62" s="63"/>
      <c r="G62" s="63"/>
      <c r="H62" s="63"/>
      <c r="I62" s="63"/>
      <c r="J62" s="63"/>
      <c r="K62" s="63"/>
      <c r="L62" s="63"/>
      <c r="M62" s="63"/>
      <c r="N62" s="3"/>
      <c r="O62" s="4"/>
      <c r="P62" s="61" t="str">
        <f t="shared" si="2"/>
        <v/>
      </c>
      <c r="Q62" s="58" t="str">
        <f t="shared" si="7"/>
        <v>b</v>
      </c>
      <c r="R62" s="58" t="str">
        <f t="shared" si="4"/>
        <v>event</v>
      </c>
      <c r="S62" s="58" t="str">
        <f t="shared" si="5"/>
        <v>event</v>
      </c>
      <c r="T62" s="58" t="str">
        <f t="shared" si="6"/>
        <v>event</v>
      </c>
    </row>
    <row r="63" spans="2:20" x14ac:dyDescent="0.25">
      <c r="B63" s="30">
        <v>39</v>
      </c>
      <c r="C63" s="2"/>
      <c r="D63" s="3"/>
      <c r="E63" s="63"/>
      <c r="F63" s="63"/>
      <c r="G63" s="63"/>
      <c r="H63" s="63"/>
      <c r="I63" s="63"/>
      <c r="J63" s="63"/>
      <c r="K63" s="63"/>
      <c r="L63" s="63"/>
      <c r="M63" s="63"/>
      <c r="N63" s="3"/>
      <c r="O63" s="4"/>
      <c r="P63" s="61" t="str">
        <f t="shared" si="2"/>
        <v/>
      </c>
      <c r="Q63" s="58" t="str">
        <f t="shared" si="7"/>
        <v>b</v>
      </c>
      <c r="R63" s="58" t="str">
        <f t="shared" si="4"/>
        <v>event</v>
      </c>
      <c r="S63" s="58" t="str">
        <f t="shared" si="5"/>
        <v>event</v>
      </c>
      <c r="T63" s="58" t="str">
        <f t="shared" si="6"/>
        <v>event</v>
      </c>
    </row>
    <row r="64" spans="2:20" x14ac:dyDescent="0.25">
      <c r="B64" s="30">
        <v>40</v>
      </c>
      <c r="C64" s="2"/>
      <c r="D64" s="3"/>
      <c r="E64" s="63"/>
      <c r="F64" s="63"/>
      <c r="G64" s="63"/>
      <c r="H64" s="63"/>
      <c r="I64" s="63"/>
      <c r="J64" s="63"/>
      <c r="K64" s="63"/>
      <c r="L64" s="63"/>
      <c r="M64" s="63"/>
      <c r="N64" s="3"/>
      <c r="O64" s="4"/>
      <c r="P64" s="61" t="str">
        <f t="shared" si="2"/>
        <v/>
      </c>
      <c r="Q64" s="58" t="str">
        <f t="shared" si="7"/>
        <v>b</v>
      </c>
      <c r="R64" s="58" t="str">
        <f t="shared" si="4"/>
        <v>event</v>
      </c>
      <c r="S64" s="58" t="str">
        <f t="shared" si="5"/>
        <v>event</v>
      </c>
      <c r="T64" s="58" t="str">
        <f t="shared" si="6"/>
        <v>event</v>
      </c>
    </row>
    <row r="65" spans="2:20" x14ac:dyDescent="0.25">
      <c r="B65" s="30">
        <v>41</v>
      </c>
      <c r="C65" s="2"/>
      <c r="D65" s="3"/>
      <c r="E65" s="63"/>
      <c r="F65" s="63"/>
      <c r="G65" s="63"/>
      <c r="H65" s="63"/>
      <c r="I65" s="63"/>
      <c r="J65" s="63"/>
      <c r="K65" s="63"/>
      <c r="L65" s="63"/>
      <c r="M65" s="63"/>
      <c r="N65" s="3"/>
      <c r="O65" s="4"/>
      <c r="P65" s="61" t="str">
        <f t="shared" si="2"/>
        <v/>
      </c>
      <c r="Q65" s="58" t="str">
        <f t="shared" si="7"/>
        <v>b</v>
      </c>
      <c r="R65" s="58" t="str">
        <f t="shared" si="4"/>
        <v>event</v>
      </c>
      <c r="S65" s="58" t="str">
        <f t="shared" si="5"/>
        <v>event</v>
      </c>
      <c r="T65" s="58" t="str">
        <f t="shared" si="6"/>
        <v>event</v>
      </c>
    </row>
    <row r="66" spans="2:20" x14ac:dyDescent="0.25">
      <c r="B66" s="30">
        <v>42</v>
      </c>
      <c r="C66" s="2"/>
      <c r="D66" s="3"/>
      <c r="E66" s="63"/>
      <c r="F66" s="63"/>
      <c r="G66" s="63"/>
      <c r="H66" s="63"/>
      <c r="I66" s="63"/>
      <c r="J66" s="63"/>
      <c r="K66" s="63"/>
      <c r="L66" s="63"/>
      <c r="M66" s="63"/>
      <c r="N66" s="3"/>
      <c r="O66" s="4"/>
      <c r="P66" s="61" t="str">
        <f t="shared" si="2"/>
        <v/>
      </c>
      <c r="Q66" s="58" t="str">
        <f t="shared" si="7"/>
        <v>b</v>
      </c>
      <c r="R66" s="58" t="str">
        <f t="shared" si="4"/>
        <v>event</v>
      </c>
      <c r="S66" s="58" t="str">
        <f t="shared" si="5"/>
        <v>event</v>
      </c>
      <c r="T66" s="58" t="str">
        <f t="shared" si="6"/>
        <v>event</v>
      </c>
    </row>
    <row r="67" spans="2:20" x14ac:dyDescent="0.25">
      <c r="B67" s="30">
        <v>43</v>
      </c>
      <c r="C67" s="2"/>
      <c r="D67" s="3"/>
      <c r="E67" s="63"/>
      <c r="F67" s="63"/>
      <c r="G67" s="63"/>
      <c r="H67" s="63"/>
      <c r="I67" s="63"/>
      <c r="J67" s="63"/>
      <c r="K67" s="63"/>
      <c r="L67" s="63"/>
      <c r="M67" s="63"/>
      <c r="N67" s="3"/>
      <c r="O67" s="4"/>
      <c r="P67" s="61" t="str">
        <f t="shared" si="2"/>
        <v/>
      </c>
      <c r="Q67" s="58" t="str">
        <f t="shared" si="7"/>
        <v>b</v>
      </c>
      <c r="R67" s="58" t="str">
        <f t="shared" si="4"/>
        <v>event</v>
      </c>
      <c r="S67" s="58" t="str">
        <f t="shared" si="5"/>
        <v>event</v>
      </c>
      <c r="T67" s="58" t="str">
        <f t="shared" si="6"/>
        <v>event</v>
      </c>
    </row>
    <row r="68" spans="2:20" x14ac:dyDescent="0.25">
      <c r="B68" s="30">
        <v>44</v>
      </c>
      <c r="C68" s="2"/>
      <c r="D68" s="3"/>
      <c r="E68" s="63"/>
      <c r="F68" s="63"/>
      <c r="G68" s="63"/>
      <c r="H68" s="63"/>
      <c r="I68" s="63"/>
      <c r="J68" s="63"/>
      <c r="K68" s="63"/>
      <c r="L68" s="63"/>
      <c r="M68" s="63"/>
      <c r="N68" s="3"/>
      <c r="O68" s="4"/>
      <c r="P68" s="61" t="str">
        <f t="shared" si="2"/>
        <v/>
      </c>
      <c r="Q68" s="58" t="str">
        <f t="shared" si="7"/>
        <v>b</v>
      </c>
      <c r="R68" s="58" t="str">
        <f t="shared" si="4"/>
        <v>event</v>
      </c>
      <c r="S68" s="58" t="str">
        <f t="shared" si="5"/>
        <v>event</v>
      </c>
      <c r="T68" s="58" t="str">
        <f t="shared" si="6"/>
        <v>event</v>
      </c>
    </row>
    <row r="69" spans="2:20" x14ac:dyDescent="0.25">
      <c r="B69" s="30">
        <v>45</v>
      </c>
      <c r="C69" s="2"/>
      <c r="D69" s="3"/>
      <c r="E69" s="63"/>
      <c r="F69" s="63"/>
      <c r="G69" s="63"/>
      <c r="H69" s="63"/>
      <c r="I69" s="63"/>
      <c r="J69" s="63"/>
      <c r="K69" s="63"/>
      <c r="L69" s="63"/>
      <c r="M69" s="63"/>
      <c r="N69" s="3"/>
      <c r="O69" s="4"/>
      <c r="P69" s="61" t="str">
        <f t="shared" si="2"/>
        <v/>
      </c>
      <c r="Q69" s="58" t="str">
        <f t="shared" si="7"/>
        <v>b</v>
      </c>
      <c r="R69" s="58" t="str">
        <f t="shared" si="4"/>
        <v>event</v>
      </c>
      <c r="S69" s="58" t="str">
        <f t="shared" si="5"/>
        <v>event</v>
      </c>
      <c r="T69" s="58" t="str">
        <f t="shared" si="6"/>
        <v>event</v>
      </c>
    </row>
    <row r="70" spans="2:20" x14ac:dyDescent="0.25">
      <c r="B70" s="30">
        <v>46</v>
      </c>
      <c r="C70" s="2"/>
      <c r="D70" s="3"/>
      <c r="E70" s="63"/>
      <c r="F70" s="63"/>
      <c r="G70" s="63"/>
      <c r="H70" s="63"/>
      <c r="I70" s="63"/>
      <c r="J70" s="63"/>
      <c r="K70" s="63"/>
      <c r="L70" s="63"/>
      <c r="M70" s="63"/>
      <c r="N70" s="3"/>
      <c r="O70" s="4"/>
      <c r="P70" s="61" t="str">
        <f t="shared" si="2"/>
        <v/>
      </c>
      <c r="Q70" s="58" t="str">
        <f t="shared" si="7"/>
        <v>b</v>
      </c>
      <c r="R70" s="58" t="str">
        <f t="shared" si="4"/>
        <v>event</v>
      </c>
      <c r="S70" s="58" t="str">
        <f t="shared" si="5"/>
        <v>event</v>
      </c>
      <c r="T70" s="58" t="str">
        <f t="shared" si="6"/>
        <v>event</v>
      </c>
    </row>
    <row r="71" spans="2:20" x14ac:dyDescent="0.25">
      <c r="B71" s="30">
        <v>47</v>
      </c>
      <c r="C71" s="2"/>
      <c r="D71" s="3"/>
      <c r="E71" s="63"/>
      <c r="F71" s="63"/>
      <c r="G71" s="63"/>
      <c r="H71" s="63"/>
      <c r="I71" s="63"/>
      <c r="J71" s="63"/>
      <c r="K71" s="63"/>
      <c r="L71" s="63"/>
      <c r="M71" s="63"/>
      <c r="N71" s="3"/>
      <c r="O71" s="4"/>
      <c r="P71" s="61" t="str">
        <f t="shared" si="2"/>
        <v/>
      </c>
      <c r="Q71" s="58" t="str">
        <f t="shared" si="7"/>
        <v>b</v>
      </c>
      <c r="R71" s="58" t="str">
        <f t="shared" si="4"/>
        <v>event</v>
      </c>
      <c r="S71" s="58" t="str">
        <f t="shared" si="5"/>
        <v>event</v>
      </c>
      <c r="T71" s="58" t="str">
        <f t="shared" si="6"/>
        <v>event</v>
      </c>
    </row>
    <row r="72" spans="2:20" x14ac:dyDescent="0.25">
      <c r="B72" s="30">
        <v>48</v>
      </c>
      <c r="C72" s="2"/>
      <c r="D72" s="3"/>
      <c r="E72" s="63"/>
      <c r="F72" s="63"/>
      <c r="G72" s="63"/>
      <c r="H72" s="63"/>
      <c r="I72" s="63"/>
      <c r="J72" s="63"/>
      <c r="K72" s="63"/>
      <c r="L72" s="63"/>
      <c r="M72" s="63"/>
      <c r="N72" s="3"/>
      <c r="O72" s="4"/>
      <c r="P72" s="61" t="str">
        <f t="shared" si="2"/>
        <v/>
      </c>
      <c r="Q72" s="58" t="str">
        <f t="shared" si="7"/>
        <v>b</v>
      </c>
      <c r="R72" s="58" t="str">
        <f t="shared" si="4"/>
        <v>event</v>
      </c>
      <c r="S72" s="58" t="str">
        <f t="shared" si="5"/>
        <v>event</v>
      </c>
      <c r="T72" s="58" t="str">
        <f t="shared" si="6"/>
        <v>event</v>
      </c>
    </row>
    <row r="73" spans="2:20" x14ac:dyDescent="0.25">
      <c r="B73" s="30">
        <v>49</v>
      </c>
      <c r="C73" s="2"/>
      <c r="D73" s="3"/>
      <c r="E73" s="63"/>
      <c r="F73" s="63"/>
      <c r="G73" s="63"/>
      <c r="H73" s="63"/>
      <c r="I73" s="63"/>
      <c r="J73" s="63"/>
      <c r="K73" s="63"/>
      <c r="L73" s="63"/>
      <c r="M73" s="63"/>
      <c r="N73" s="3"/>
      <c r="O73" s="4"/>
      <c r="P73" s="61" t="str">
        <f t="shared" si="2"/>
        <v/>
      </c>
      <c r="Q73" s="58" t="str">
        <f t="shared" si="7"/>
        <v>b</v>
      </c>
      <c r="R73" s="58" t="str">
        <f t="shared" si="4"/>
        <v>event</v>
      </c>
      <c r="S73" s="58" t="str">
        <f t="shared" si="5"/>
        <v>event</v>
      </c>
      <c r="T73" s="58" t="str">
        <f t="shared" si="6"/>
        <v>event</v>
      </c>
    </row>
    <row r="74" spans="2:20" x14ac:dyDescent="0.25">
      <c r="B74" s="30">
        <v>50</v>
      </c>
      <c r="C74" s="2"/>
      <c r="D74" s="3"/>
      <c r="E74" s="63"/>
      <c r="F74" s="63"/>
      <c r="G74" s="63"/>
      <c r="H74" s="63"/>
      <c r="I74" s="63"/>
      <c r="J74" s="63"/>
      <c r="K74" s="63"/>
      <c r="L74" s="63"/>
      <c r="M74" s="63"/>
      <c r="N74" s="3"/>
      <c r="O74" s="4"/>
      <c r="P74" s="61" t="str">
        <f t="shared" si="2"/>
        <v/>
      </c>
      <c r="Q74" s="58" t="str">
        <f t="shared" si="7"/>
        <v>b</v>
      </c>
      <c r="R74" s="58" t="str">
        <f t="shared" si="4"/>
        <v>event</v>
      </c>
      <c r="S74" s="58" t="str">
        <f t="shared" si="5"/>
        <v>event</v>
      </c>
      <c r="T74" s="58" t="str">
        <f t="shared" si="6"/>
        <v>event</v>
      </c>
    </row>
    <row r="75" spans="2:20" x14ac:dyDescent="0.25">
      <c r="B75" s="30">
        <v>51</v>
      </c>
      <c r="C75" s="2"/>
      <c r="D75" s="3"/>
      <c r="E75" s="63"/>
      <c r="F75" s="63"/>
      <c r="G75" s="63"/>
      <c r="H75" s="63"/>
      <c r="I75" s="63"/>
      <c r="J75" s="63"/>
      <c r="K75" s="63"/>
      <c r="L75" s="63"/>
      <c r="M75" s="63"/>
      <c r="N75" s="3"/>
      <c r="O75" s="4"/>
      <c r="P75" s="61" t="str">
        <f t="shared" si="2"/>
        <v/>
      </c>
      <c r="Q75" s="58" t="str">
        <f t="shared" si="7"/>
        <v>b</v>
      </c>
      <c r="R75" s="58" t="str">
        <f t="shared" si="4"/>
        <v>event</v>
      </c>
      <c r="S75" s="58" t="str">
        <f t="shared" si="5"/>
        <v>event</v>
      </c>
      <c r="T75" s="58" t="str">
        <f t="shared" si="6"/>
        <v>event</v>
      </c>
    </row>
    <row r="76" spans="2:20" x14ac:dyDescent="0.25">
      <c r="B76" s="30">
        <v>52</v>
      </c>
      <c r="C76" s="2"/>
      <c r="D76" s="3"/>
      <c r="E76" s="63"/>
      <c r="F76" s="63"/>
      <c r="G76" s="63"/>
      <c r="H76" s="63"/>
      <c r="I76" s="63"/>
      <c r="J76" s="63"/>
      <c r="K76" s="63"/>
      <c r="L76" s="63"/>
      <c r="M76" s="63"/>
      <c r="N76" s="3"/>
      <c r="O76" s="4"/>
      <c r="P76" s="61" t="str">
        <f t="shared" si="2"/>
        <v/>
      </c>
      <c r="Q76" s="58" t="str">
        <f t="shared" si="7"/>
        <v>b</v>
      </c>
      <c r="R76" s="58" t="str">
        <f t="shared" si="4"/>
        <v>event</v>
      </c>
      <c r="S76" s="58" t="str">
        <f t="shared" si="5"/>
        <v>event</v>
      </c>
      <c r="T76" s="58" t="str">
        <f t="shared" si="6"/>
        <v>event</v>
      </c>
    </row>
    <row r="77" spans="2:20" x14ac:dyDescent="0.25">
      <c r="B77" s="30">
        <v>53</v>
      </c>
      <c r="C77" s="2"/>
      <c r="D77" s="3"/>
      <c r="E77" s="63"/>
      <c r="F77" s="63"/>
      <c r="G77" s="63"/>
      <c r="H77" s="63"/>
      <c r="I77" s="63"/>
      <c r="J77" s="63"/>
      <c r="K77" s="63"/>
      <c r="L77" s="63"/>
      <c r="M77" s="63"/>
      <c r="N77" s="3"/>
      <c r="O77" s="4"/>
      <c r="P77" s="61" t="str">
        <f t="shared" si="2"/>
        <v/>
      </c>
      <c r="Q77" s="58" t="str">
        <f t="shared" si="7"/>
        <v>b</v>
      </c>
      <c r="R77" s="58" t="str">
        <f t="shared" si="4"/>
        <v>event</v>
      </c>
      <c r="S77" s="58" t="str">
        <f t="shared" si="5"/>
        <v>event</v>
      </c>
      <c r="T77" s="58" t="str">
        <f t="shared" si="6"/>
        <v>event</v>
      </c>
    </row>
    <row r="78" spans="2:20" x14ac:dyDescent="0.25">
      <c r="B78" s="30">
        <v>54</v>
      </c>
      <c r="C78" s="2"/>
      <c r="D78" s="3"/>
      <c r="E78" s="63"/>
      <c r="F78" s="63"/>
      <c r="G78" s="63"/>
      <c r="H78" s="63"/>
      <c r="I78" s="63"/>
      <c r="J78" s="63"/>
      <c r="K78" s="63"/>
      <c r="L78" s="63"/>
      <c r="M78" s="63"/>
      <c r="N78" s="3"/>
      <c r="O78" s="4"/>
      <c r="P78" s="61" t="str">
        <f t="shared" si="2"/>
        <v/>
      </c>
      <c r="Q78" s="58" t="str">
        <f t="shared" si="7"/>
        <v>b</v>
      </c>
      <c r="R78" s="58" t="str">
        <f t="shared" si="4"/>
        <v>event</v>
      </c>
      <c r="S78" s="58" t="str">
        <f t="shared" si="5"/>
        <v>event</v>
      </c>
      <c r="T78" s="58" t="str">
        <f t="shared" si="6"/>
        <v>event</v>
      </c>
    </row>
    <row r="79" spans="2:20" x14ac:dyDescent="0.25">
      <c r="B79" s="30">
        <v>55</v>
      </c>
      <c r="C79" s="2"/>
      <c r="D79" s="3"/>
      <c r="E79" s="63"/>
      <c r="F79" s="63"/>
      <c r="G79" s="63"/>
      <c r="H79" s="63"/>
      <c r="I79" s="63"/>
      <c r="J79" s="63"/>
      <c r="K79" s="63"/>
      <c r="L79" s="63"/>
      <c r="M79" s="63"/>
      <c r="N79" s="3"/>
      <c r="O79" s="4"/>
      <c r="P79" s="61" t="str">
        <f t="shared" si="2"/>
        <v/>
      </c>
      <c r="Q79" s="58" t="str">
        <f t="shared" si="7"/>
        <v>b</v>
      </c>
      <c r="R79" s="58" t="str">
        <f t="shared" si="4"/>
        <v>event</v>
      </c>
      <c r="S79" s="58" t="str">
        <f t="shared" si="5"/>
        <v>event</v>
      </c>
      <c r="T79" s="58" t="str">
        <f t="shared" si="6"/>
        <v>event</v>
      </c>
    </row>
    <row r="80" spans="2:20" x14ac:dyDescent="0.25">
      <c r="B80" s="30">
        <v>56</v>
      </c>
      <c r="C80" s="2"/>
      <c r="D80" s="3"/>
      <c r="E80" s="63"/>
      <c r="F80" s="63"/>
      <c r="G80" s="63"/>
      <c r="H80" s="63"/>
      <c r="I80" s="63"/>
      <c r="J80" s="63"/>
      <c r="K80" s="63"/>
      <c r="L80" s="63"/>
      <c r="M80" s="63"/>
      <c r="N80" s="3"/>
      <c r="O80" s="4"/>
      <c r="P80" s="61" t="str">
        <f t="shared" si="2"/>
        <v/>
      </c>
      <c r="Q80" s="58" t="str">
        <f t="shared" si="7"/>
        <v>b</v>
      </c>
      <c r="R80" s="58" t="str">
        <f t="shared" si="4"/>
        <v>event</v>
      </c>
      <c r="S80" s="58" t="str">
        <f t="shared" si="5"/>
        <v>event</v>
      </c>
      <c r="T80" s="58" t="str">
        <f t="shared" si="6"/>
        <v>event</v>
      </c>
    </row>
    <row r="81" spans="2:20" x14ac:dyDescent="0.25">
      <c r="B81" s="30">
        <v>57</v>
      </c>
      <c r="C81" s="2"/>
      <c r="D81" s="3"/>
      <c r="E81" s="63"/>
      <c r="F81" s="63"/>
      <c r="G81" s="63"/>
      <c r="H81" s="63"/>
      <c r="I81" s="63"/>
      <c r="J81" s="63"/>
      <c r="K81" s="63"/>
      <c r="L81" s="63"/>
      <c r="M81" s="63"/>
      <c r="N81" s="3"/>
      <c r="O81" s="4"/>
      <c r="P81" s="61" t="str">
        <f t="shared" si="2"/>
        <v/>
      </c>
      <c r="Q81" s="58" t="str">
        <f t="shared" si="7"/>
        <v>b</v>
      </c>
      <c r="R81" s="58" t="str">
        <f t="shared" si="4"/>
        <v>event</v>
      </c>
      <c r="S81" s="58" t="str">
        <f t="shared" si="5"/>
        <v>event</v>
      </c>
      <c r="T81" s="58" t="str">
        <f t="shared" si="6"/>
        <v>event</v>
      </c>
    </row>
    <row r="82" spans="2:20" x14ac:dyDescent="0.25">
      <c r="B82" s="30">
        <v>58</v>
      </c>
      <c r="C82" s="2"/>
      <c r="D82" s="3"/>
      <c r="E82" s="63"/>
      <c r="F82" s="63"/>
      <c r="G82" s="63"/>
      <c r="H82" s="63"/>
      <c r="I82" s="63"/>
      <c r="J82" s="63"/>
      <c r="K82" s="63"/>
      <c r="L82" s="63"/>
      <c r="M82" s="63"/>
      <c r="N82" s="3"/>
      <c r="O82" s="4"/>
      <c r="P82" s="61" t="str">
        <f t="shared" si="2"/>
        <v/>
      </c>
      <c r="Q82" s="58" t="str">
        <f t="shared" si="7"/>
        <v>b</v>
      </c>
      <c r="R82" s="58" t="str">
        <f t="shared" si="4"/>
        <v>event</v>
      </c>
      <c r="S82" s="58" t="str">
        <f t="shared" si="5"/>
        <v>event</v>
      </c>
      <c r="T82" s="58" t="str">
        <f t="shared" si="6"/>
        <v>event</v>
      </c>
    </row>
    <row r="83" spans="2:20" x14ac:dyDescent="0.25">
      <c r="B83" s="30">
        <v>59</v>
      </c>
      <c r="C83" s="2"/>
      <c r="D83" s="3"/>
      <c r="E83" s="63"/>
      <c r="F83" s="63"/>
      <c r="G83" s="63"/>
      <c r="H83" s="63"/>
      <c r="I83" s="63"/>
      <c r="J83" s="63"/>
      <c r="K83" s="63"/>
      <c r="L83" s="63"/>
      <c r="M83" s="63"/>
      <c r="N83" s="3"/>
      <c r="O83" s="4"/>
      <c r="P83" s="61" t="str">
        <f t="shared" si="2"/>
        <v/>
      </c>
      <c r="Q83" s="58" t="str">
        <f t="shared" si="7"/>
        <v>b</v>
      </c>
      <c r="R83" s="58" t="str">
        <f t="shared" si="4"/>
        <v>event</v>
      </c>
      <c r="S83" s="58" t="str">
        <f t="shared" si="5"/>
        <v>event</v>
      </c>
      <c r="T83" s="58" t="str">
        <f t="shared" si="6"/>
        <v>event</v>
      </c>
    </row>
    <row r="84" spans="2:20" x14ac:dyDescent="0.25">
      <c r="B84" s="30">
        <v>60</v>
      </c>
      <c r="C84" s="2"/>
      <c r="D84" s="3"/>
      <c r="E84" s="63"/>
      <c r="F84" s="63"/>
      <c r="G84" s="63"/>
      <c r="H84" s="63"/>
      <c r="I84" s="63"/>
      <c r="J84" s="63"/>
      <c r="K84" s="63"/>
      <c r="L84" s="63"/>
      <c r="M84" s="63"/>
      <c r="N84" s="3"/>
      <c r="O84" s="4"/>
      <c r="P84" s="61" t="str">
        <f t="shared" si="2"/>
        <v/>
      </c>
      <c r="Q84" s="58" t="str">
        <f t="shared" si="7"/>
        <v>b</v>
      </c>
      <c r="R84" s="58" t="str">
        <f t="shared" si="4"/>
        <v>event</v>
      </c>
      <c r="S84" s="58" t="str">
        <f t="shared" si="5"/>
        <v>event</v>
      </c>
      <c r="T84" s="58" t="str">
        <f t="shared" si="6"/>
        <v>event</v>
      </c>
    </row>
    <row r="85" spans="2:20" x14ac:dyDescent="0.25">
      <c r="B85" s="30">
        <v>61</v>
      </c>
      <c r="C85" s="2"/>
      <c r="D85" s="3"/>
      <c r="E85" s="63"/>
      <c r="F85" s="63"/>
      <c r="G85" s="63"/>
      <c r="H85" s="63"/>
      <c r="I85" s="63"/>
      <c r="J85" s="63"/>
      <c r="K85" s="63"/>
      <c r="L85" s="63"/>
      <c r="M85" s="63"/>
      <c r="N85" s="3"/>
      <c r="O85" s="4"/>
      <c r="P85" s="61" t="str">
        <f t="shared" si="2"/>
        <v/>
      </c>
      <c r="Q85" s="58" t="str">
        <f t="shared" si="7"/>
        <v>b</v>
      </c>
      <c r="R85" s="58" t="str">
        <f t="shared" si="4"/>
        <v>event</v>
      </c>
      <c r="S85" s="58" t="str">
        <f t="shared" si="5"/>
        <v>event</v>
      </c>
      <c r="T85" s="58" t="str">
        <f t="shared" si="6"/>
        <v>event</v>
      </c>
    </row>
    <row r="86" spans="2:20" x14ac:dyDescent="0.25">
      <c r="B86" s="30">
        <v>62</v>
      </c>
      <c r="C86" s="2"/>
      <c r="D86" s="3"/>
      <c r="E86" s="63"/>
      <c r="F86" s="63"/>
      <c r="G86" s="63"/>
      <c r="H86" s="63"/>
      <c r="I86" s="63"/>
      <c r="J86" s="63"/>
      <c r="K86" s="63"/>
      <c r="L86" s="63"/>
      <c r="M86" s="63"/>
      <c r="N86" s="3"/>
      <c r="O86" s="4"/>
      <c r="P86" s="61" t="str">
        <f t="shared" si="2"/>
        <v/>
      </c>
      <c r="Q86" s="58" t="str">
        <f t="shared" si="7"/>
        <v>b</v>
      </c>
      <c r="R86" s="58" t="str">
        <f t="shared" si="4"/>
        <v>event</v>
      </c>
      <c r="S86" s="58" t="str">
        <f t="shared" si="5"/>
        <v>event</v>
      </c>
      <c r="T86" s="58" t="str">
        <f t="shared" si="6"/>
        <v>event</v>
      </c>
    </row>
    <row r="87" spans="2:20" x14ac:dyDescent="0.25">
      <c r="B87" s="30">
        <v>63</v>
      </c>
      <c r="C87" s="2"/>
      <c r="D87" s="3"/>
      <c r="E87" s="63"/>
      <c r="F87" s="63"/>
      <c r="G87" s="63"/>
      <c r="H87" s="63"/>
      <c r="I87" s="63"/>
      <c r="J87" s="63"/>
      <c r="K87" s="63"/>
      <c r="L87" s="63"/>
      <c r="M87" s="63"/>
      <c r="N87" s="3"/>
      <c r="O87" s="4"/>
      <c r="P87" s="61" t="str">
        <f t="shared" si="2"/>
        <v/>
      </c>
      <c r="Q87" s="58" t="str">
        <f t="shared" si="7"/>
        <v>b</v>
      </c>
      <c r="R87" s="58" t="str">
        <f t="shared" si="4"/>
        <v>event</v>
      </c>
      <c r="S87" s="58" t="str">
        <f t="shared" si="5"/>
        <v>event</v>
      </c>
      <c r="T87" s="58" t="str">
        <f t="shared" si="6"/>
        <v>event</v>
      </c>
    </row>
    <row r="88" spans="2:20" x14ac:dyDescent="0.25">
      <c r="B88" s="30">
        <v>64</v>
      </c>
      <c r="C88" s="2"/>
      <c r="D88" s="3"/>
      <c r="E88" s="63"/>
      <c r="F88" s="63"/>
      <c r="G88" s="63"/>
      <c r="H88" s="63"/>
      <c r="I88" s="63"/>
      <c r="J88" s="63"/>
      <c r="K88" s="63"/>
      <c r="L88" s="63"/>
      <c r="M88" s="63"/>
      <c r="N88" s="3"/>
      <c r="O88" s="4"/>
      <c r="P88" s="61" t="str">
        <f t="shared" si="2"/>
        <v/>
      </c>
      <c r="Q88" s="58" t="str">
        <f t="shared" si="7"/>
        <v>b</v>
      </c>
      <c r="R88" s="58" t="str">
        <f t="shared" si="4"/>
        <v>event</v>
      </c>
      <c r="S88" s="58" t="str">
        <f t="shared" si="5"/>
        <v>event</v>
      </c>
      <c r="T88" s="58" t="str">
        <f t="shared" si="6"/>
        <v>event</v>
      </c>
    </row>
    <row r="89" spans="2:20" x14ac:dyDescent="0.25">
      <c r="B89" s="30">
        <v>65</v>
      </c>
      <c r="C89" s="2"/>
      <c r="D89" s="3"/>
      <c r="E89" s="63"/>
      <c r="F89" s="63"/>
      <c r="G89" s="63"/>
      <c r="H89" s="63"/>
      <c r="I89" s="63"/>
      <c r="J89" s="63"/>
      <c r="K89" s="63"/>
      <c r="L89" s="63"/>
      <c r="M89" s="63"/>
      <c r="N89" s="3"/>
      <c r="O89" s="4"/>
      <c r="P89" s="61" t="str">
        <f t="shared" ref="P89:P103" si="8">IF(E89&lt;&gt;" ", IF(F89&lt;&gt;" ", E89&amp;F89, " hiba1" ), "hiba2")</f>
        <v/>
      </c>
      <c r="Q89" s="58" t="str">
        <f t="shared" ref="Q89:Q103" si="9">IF(E89="Child",IF(L89="x","a","b"),"b")</f>
        <v>b</v>
      </c>
      <c r="R89" s="58" t="str">
        <f t="shared" si="4"/>
        <v>event</v>
      </c>
      <c r="S89" s="58" t="str">
        <f t="shared" si="5"/>
        <v>event</v>
      </c>
      <c r="T89" s="58" t="str">
        <f t="shared" si="6"/>
        <v>event</v>
      </c>
    </row>
    <row r="90" spans="2:20" x14ac:dyDescent="0.25">
      <c r="B90" s="30">
        <v>66</v>
      </c>
      <c r="C90" s="2"/>
      <c r="D90" s="3"/>
      <c r="E90" s="63"/>
      <c r="F90" s="63"/>
      <c r="G90" s="63"/>
      <c r="H90" s="63"/>
      <c r="I90" s="63"/>
      <c r="J90" s="63"/>
      <c r="K90" s="63"/>
      <c r="L90" s="63"/>
      <c r="M90" s="63"/>
      <c r="N90" s="3"/>
      <c r="O90" s="4"/>
      <c r="P90" s="61" t="str">
        <f t="shared" si="8"/>
        <v/>
      </c>
      <c r="Q90" s="58" t="str">
        <f t="shared" si="9"/>
        <v>b</v>
      </c>
      <c r="R90" s="58" t="str">
        <f t="shared" ref="R90:R104" si="10">IF(E90="Child","kizaro",IF(E90="Prejunior","kizaro","event"))</f>
        <v>event</v>
      </c>
      <c r="S90" s="58" t="str">
        <f t="shared" ref="S90:S104" si="11">IF(E90="Child","kizaro",IF(E90="Prejunior","kizaro","event"))</f>
        <v>event</v>
      </c>
      <c r="T90" s="58" t="str">
        <f t="shared" ref="T90:T104" si="12">IF(E90="Child","kizaro",IF(E90="Prejunior","kizaro","event"))</f>
        <v>event</v>
      </c>
    </row>
    <row r="91" spans="2:20" x14ac:dyDescent="0.25">
      <c r="B91" s="30">
        <v>67</v>
      </c>
      <c r="C91" s="2"/>
      <c r="D91" s="3"/>
      <c r="E91" s="63"/>
      <c r="F91" s="63"/>
      <c r="G91" s="63"/>
      <c r="H91" s="63"/>
      <c r="I91" s="63"/>
      <c r="J91" s="63"/>
      <c r="K91" s="63"/>
      <c r="L91" s="63"/>
      <c r="M91" s="63"/>
      <c r="N91" s="3"/>
      <c r="O91" s="4"/>
      <c r="P91" s="61" t="str">
        <f t="shared" si="8"/>
        <v/>
      </c>
      <c r="Q91" s="58" t="str">
        <f t="shared" si="9"/>
        <v>b</v>
      </c>
      <c r="R91" s="58" t="str">
        <f t="shared" si="10"/>
        <v>event</v>
      </c>
      <c r="S91" s="58" t="str">
        <f t="shared" si="11"/>
        <v>event</v>
      </c>
      <c r="T91" s="58" t="str">
        <f t="shared" si="12"/>
        <v>event</v>
      </c>
    </row>
    <row r="92" spans="2:20" x14ac:dyDescent="0.25">
      <c r="B92" s="30">
        <v>68</v>
      </c>
      <c r="C92" s="2"/>
      <c r="D92" s="3"/>
      <c r="E92" s="63"/>
      <c r="F92" s="63"/>
      <c r="G92" s="63"/>
      <c r="H92" s="63"/>
      <c r="I92" s="63"/>
      <c r="J92" s="63"/>
      <c r="K92" s="63"/>
      <c r="L92" s="63"/>
      <c r="M92" s="63"/>
      <c r="N92" s="3"/>
      <c r="O92" s="4"/>
      <c r="P92" s="61" t="str">
        <f t="shared" si="8"/>
        <v/>
      </c>
      <c r="Q92" s="58" t="str">
        <f t="shared" si="9"/>
        <v>b</v>
      </c>
      <c r="R92" s="58" t="str">
        <f t="shared" si="10"/>
        <v>event</v>
      </c>
      <c r="S92" s="58" t="str">
        <f t="shared" si="11"/>
        <v>event</v>
      </c>
      <c r="T92" s="58" t="str">
        <f t="shared" si="12"/>
        <v>event</v>
      </c>
    </row>
    <row r="93" spans="2:20" x14ac:dyDescent="0.25">
      <c r="B93" s="30">
        <v>69</v>
      </c>
      <c r="C93" s="2"/>
      <c r="D93" s="3"/>
      <c r="E93" s="63"/>
      <c r="F93" s="63"/>
      <c r="G93" s="63"/>
      <c r="H93" s="63"/>
      <c r="I93" s="63"/>
      <c r="J93" s="63"/>
      <c r="K93" s="63"/>
      <c r="L93" s="63"/>
      <c r="M93" s="63"/>
      <c r="N93" s="3"/>
      <c r="O93" s="4"/>
      <c r="P93" s="61" t="str">
        <f t="shared" si="8"/>
        <v/>
      </c>
      <c r="Q93" s="58" t="str">
        <f t="shared" si="9"/>
        <v>b</v>
      </c>
      <c r="R93" s="58" t="str">
        <f t="shared" si="10"/>
        <v>event</v>
      </c>
      <c r="S93" s="58" t="str">
        <f t="shared" si="11"/>
        <v>event</v>
      </c>
      <c r="T93" s="58" t="str">
        <f t="shared" si="12"/>
        <v>event</v>
      </c>
    </row>
    <row r="94" spans="2:20" x14ac:dyDescent="0.25">
      <c r="B94" s="30">
        <v>70</v>
      </c>
      <c r="C94" s="2"/>
      <c r="D94" s="3"/>
      <c r="E94" s="63"/>
      <c r="F94" s="63"/>
      <c r="G94" s="63"/>
      <c r="H94" s="63"/>
      <c r="I94" s="63"/>
      <c r="J94" s="63"/>
      <c r="K94" s="63"/>
      <c r="L94" s="63"/>
      <c r="M94" s="63"/>
      <c r="N94" s="3"/>
      <c r="O94" s="4"/>
      <c r="P94" s="61" t="str">
        <f t="shared" si="8"/>
        <v/>
      </c>
      <c r="Q94" s="58" t="str">
        <f t="shared" si="9"/>
        <v>b</v>
      </c>
      <c r="R94" s="58" t="str">
        <f t="shared" si="10"/>
        <v>event</v>
      </c>
      <c r="S94" s="58" t="str">
        <f t="shared" si="11"/>
        <v>event</v>
      </c>
      <c r="T94" s="58" t="str">
        <f t="shared" si="12"/>
        <v>event</v>
      </c>
    </row>
    <row r="95" spans="2:20" x14ac:dyDescent="0.25">
      <c r="B95" s="30">
        <v>71</v>
      </c>
      <c r="C95" s="2"/>
      <c r="D95" s="3"/>
      <c r="E95" s="63"/>
      <c r="F95" s="63"/>
      <c r="G95" s="63"/>
      <c r="H95" s="63"/>
      <c r="I95" s="63"/>
      <c r="J95" s="63"/>
      <c r="K95" s="63"/>
      <c r="L95" s="63"/>
      <c r="M95" s="63"/>
      <c r="N95" s="3"/>
      <c r="O95" s="4"/>
      <c r="P95" s="61" t="str">
        <f t="shared" si="8"/>
        <v/>
      </c>
      <c r="Q95" s="58" t="str">
        <f t="shared" si="9"/>
        <v>b</v>
      </c>
      <c r="R95" s="58" t="str">
        <f t="shared" si="10"/>
        <v>event</v>
      </c>
      <c r="S95" s="58" t="str">
        <f t="shared" si="11"/>
        <v>event</v>
      </c>
      <c r="T95" s="58" t="str">
        <f t="shared" si="12"/>
        <v>event</v>
      </c>
    </row>
    <row r="96" spans="2:20" x14ac:dyDescent="0.25">
      <c r="B96" s="30">
        <v>72</v>
      </c>
      <c r="C96" s="2"/>
      <c r="D96" s="3"/>
      <c r="E96" s="63"/>
      <c r="F96" s="63"/>
      <c r="G96" s="63"/>
      <c r="H96" s="63"/>
      <c r="I96" s="63"/>
      <c r="J96" s="63"/>
      <c r="K96" s="63"/>
      <c r="L96" s="63"/>
      <c r="M96" s="63"/>
      <c r="N96" s="3"/>
      <c r="O96" s="4"/>
      <c r="P96" s="61" t="str">
        <f t="shared" si="8"/>
        <v/>
      </c>
      <c r="Q96" s="58" t="str">
        <f t="shared" si="9"/>
        <v>b</v>
      </c>
      <c r="R96" s="58" t="str">
        <f t="shared" si="10"/>
        <v>event</v>
      </c>
      <c r="S96" s="58" t="str">
        <f t="shared" si="11"/>
        <v>event</v>
      </c>
      <c r="T96" s="58" t="str">
        <f t="shared" si="12"/>
        <v>event</v>
      </c>
    </row>
    <row r="97" spans="2:20" x14ac:dyDescent="0.25">
      <c r="B97" s="30">
        <v>73</v>
      </c>
      <c r="C97" s="2"/>
      <c r="D97" s="3"/>
      <c r="E97" s="63"/>
      <c r="F97" s="63"/>
      <c r="G97" s="63"/>
      <c r="H97" s="63"/>
      <c r="I97" s="63"/>
      <c r="J97" s="63"/>
      <c r="K97" s="63"/>
      <c r="L97" s="63"/>
      <c r="M97" s="63"/>
      <c r="N97" s="3"/>
      <c r="O97" s="4"/>
      <c r="P97" s="61" t="str">
        <f t="shared" si="8"/>
        <v/>
      </c>
      <c r="Q97" s="58" t="str">
        <f t="shared" si="9"/>
        <v>b</v>
      </c>
      <c r="R97" s="58" t="str">
        <f t="shared" si="10"/>
        <v>event</v>
      </c>
      <c r="S97" s="58" t="str">
        <f t="shared" si="11"/>
        <v>event</v>
      </c>
      <c r="T97" s="58" t="str">
        <f t="shared" si="12"/>
        <v>event</v>
      </c>
    </row>
    <row r="98" spans="2:20" x14ac:dyDescent="0.25">
      <c r="B98" s="30">
        <v>74</v>
      </c>
      <c r="C98" s="2"/>
      <c r="D98" s="3"/>
      <c r="E98" s="63"/>
      <c r="F98" s="63"/>
      <c r="G98" s="63"/>
      <c r="H98" s="63"/>
      <c r="I98" s="63"/>
      <c r="J98" s="63"/>
      <c r="K98" s="63"/>
      <c r="L98" s="63"/>
      <c r="M98" s="63"/>
      <c r="N98" s="3"/>
      <c r="O98" s="4"/>
      <c r="P98" s="61" t="str">
        <f t="shared" si="8"/>
        <v/>
      </c>
      <c r="Q98" s="58" t="str">
        <f t="shared" si="9"/>
        <v>b</v>
      </c>
      <c r="R98" s="58" t="str">
        <f t="shared" si="10"/>
        <v>event</v>
      </c>
      <c r="S98" s="58" t="str">
        <f t="shared" si="11"/>
        <v>event</v>
      </c>
      <c r="T98" s="58" t="str">
        <f t="shared" si="12"/>
        <v>event</v>
      </c>
    </row>
    <row r="99" spans="2:20" x14ac:dyDescent="0.25">
      <c r="B99" s="30">
        <v>75</v>
      </c>
      <c r="C99" s="2"/>
      <c r="D99" s="3"/>
      <c r="E99" s="63"/>
      <c r="F99" s="63"/>
      <c r="G99" s="63"/>
      <c r="H99" s="63"/>
      <c r="I99" s="63"/>
      <c r="J99" s="63"/>
      <c r="K99" s="63"/>
      <c r="L99" s="63"/>
      <c r="M99" s="63"/>
      <c r="N99" s="3"/>
      <c r="O99" s="4"/>
      <c r="P99" s="61" t="str">
        <f t="shared" si="8"/>
        <v/>
      </c>
      <c r="Q99" s="58" t="str">
        <f t="shared" si="9"/>
        <v>b</v>
      </c>
      <c r="R99" s="58" t="str">
        <f t="shared" si="10"/>
        <v>event</v>
      </c>
      <c r="S99" s="58" t="str">
        <f t="shared" si="11"/>
        <v>event</v>
      </c>
      <c r="T99" s="58" t="str">
        <f t="shared" si="12"/>
        <v>event</v>
      </c>
    </row>
    <row r="100" spans="2:20" x14ac:dyDescent="0.25">
      <c r="B100" s="30">
        <v>76</v>
      </c>
      <c r="C100" s="2"/>
      <c r="D100" s="3"/>
      <c r="E100" s="63"/>
      <c r="F100" s="63"/>
      <c r="G100" s="63"/>
      <c r="H100" s="63"/>
      <c r="I100" s="63"/>
      <c r="J100" s="63"/>
      <c r="K100" s="63"/>
      <c r="L100" s="63"/>
      <c r="M100" s="63"/>
      <c r="N100" s="3"/>
      <c r="O100" s="4"/>
      <c r="P100" s="61" t="str">
        <f t="shared" si="8"/>
        <v/>
      </c>
      <c r="Q100" s="58" t="str">
        <f t="shared" si="9"/>
        <v>b</v>
      </c>
      <c r="R100" s="58" t="str">
        <f t="shared" si="10"/>
        <v>event</v>
      </c>
      <c r="S100" s="58" t="str">
        <f t="shared" si="11"/>
        <v>event</v>
      </c>
      <c r="T100" s="58" t="str">
        <f t="shared" si="12"/>
        <v>event</v>
      </c>
    </row>
    <row r="101" spans="2:20" x14ac:dyDescent="0.25">
      <c r="B101" s="30">
        <v>77</v>
      </c>
      <c r="C101" s="2"/>
      <c r="D101" s="3"/>
      <c r="E101" s="63"/>
      <c r="F101" s="63"/>
      <c r="G101" s="63"/>
      <c r="H101" s="63"/>
      <c r="I101" s="63"/>
      <c r="J101" s="63"/>
      <c r="K101" s="63"/>
      <c r="L101" s="63"/>
      <c r="M101" s="63"/>
      <c r="N101" s="3"/>
      <c r="O101" s="4"/>
      <c r="P101" s="61" t="str">
        <f t="shared" si="8"/>
        <v/>
      </c>
      <c r="Q101" s="58" t="str">
        <f t="shared" si="9"/>
        <v>b</v>
      </c>
      <c r="R101" s="58" t="str">
        <f t="shared" si="10"/>
        <v>event</v>
      </c>
      <c r="S101" s="58" t="str">
        <f t="shared" si="11"/>
        <v>event</v>
      </c>
      <c r="T101" s="58" t="str">
        <f t="shared" si="12"/>
        <v>event</v>
      </c>
    </row>
    <row r="102" spans="2:20" x14ac:dyDescent="0.25">
      <c r="B102" s="30">
        <v>78</v>
      </c>
      <c r="C102" s="2"/>
      <c r="D102" s="3"/>
      <c r="E102" s="63"/>
      <c r="F102" s="63"/>
      <c r="G102" s="63"/>
      <c r="H102" s="63"/>
      <c r="I102" s="63"/>
      <c r="J102" s="63"/>
      <c r="K102" s="63"/>
      <c r="L102" s="63"/>
      <c r="M102" s="63"/>
      <c r="N102" s="3"/>
      <c r="O102" s="4"/>
      <c r="P102" s="61" t="str">
        <f t="shared" si="8"/>
        <v/>
      </c>
      <c r="Q102" s="58" t="str">
        <f t="shared" si="9"/>
        <v>b</v>
      </c>
      <c r="R102" s="58" t="str">
        <f t="shared" si="10"/>
        <v>event</v>
      </c>
      <c r="S102" s="58" t="str">
        <f t="shared" si="11"/>
        <v>event</v>
      </c>
      <c r="T102" s="58" t="str">
        <f t="shared" si="12"/>
        <v>event</v>
      </c>
    </row>
    <row r="103" spans="2:20" ht="15.75" thickBot="1" x14ac:dyDescent="0.3">
      <c r="B103" s="31">
        <v>79</v>
      </c>
      <c r="C103" s="5"/>
      <c r="D103" s="6"/>
      <c r="E103" s="65"/>
      <c r="F103" s="65"/>
      <c r="G103" s="65"/>
      <c r="H103" s="65"/>
      <c r="I103" s="65"/>
      <c r="J103" s="65"/>
      <c r="K103" s="65"/>
      <c r="L103" s="65"/>
      <c r="M103" s="65"/>
      <c r="N103" s="6"/>
      <c r="O103" s="7"/>
      <c r="P103" s="61" t="str">
        <f t="shared" si="8"/>
        <v/>
      </c>
      <c r="Q103" s="58" t="str">
        <f t="shared" si="9"/>
        <v>b</v>
      </c>
      <c r="R103" s="58" t="str">
        <f t="shared" si="10"/>
        <v>event</v>
      </c>
      <c r="S103" s="58" t="str">
        <f t="shared" si="11"/>
        <v>event</v>
      </c>
      <c r="T103" s="58" t="str">
        <f t="shared" si="12"/>
        <v>event</v>
      </c>
    </row>
    <row r="104" spans="2:20" x14ac:dyDescent="0.25">
      <c r="R104" s="58" t="str">
        <f t="shared" si="10"/>
        <v>event</v>
      </c>
      <c r="S104" s="58" t="str">
        <f t="shared" si="11"/>
        <v>event</v>
      </c>
      <c r="T104" s="58" t="str">
        <f t="shared" si="12"/>
        <v>event</v>
      </c>
    </row>
  </sheetData>
  <sheetProtection algorithmName="SHA-512" hashValue="op+IjgGaZvwVTyfAjDd/uBcApliw8W/DW5jqykxOUaJsFSOVNFx6NC5Mi6JbXKFFMP+b8LqeFJdfwT6TKkrr1w==" saltValue="0Cex/vBnZpQQ4grQviGbOQ==" spinCount="100000" sheet="1" objects="1" scenarios="1"/>
  <mergeCells count="13">
    <mergeCell ref="C22:I22"/>
    <mergeCell ref="C21:N21"/>
    <mergeCell ref="C2:N2"/>
    <mergeCell ref="G3:N3"/>
    <mergeCell ref="G4:N4"/>
    <mergeCell ref="G5:N5"/>
    <mergeCell ref="C3:F3"/>
    <mergeCell ref="C4:F4"/>
    <mergeCell ref="C5:F5"/>
    <mergeCell ref="D10:F10"/>
    <mergeCell ref="D7:F7"/>
    <mergeCell ref="D8:E8"/>
    <mergeCell ref="D9:E9"/>
  </mergeCells>
  <dataValidations count="85">
    <dataValidation type="list" allowBlank="1" showInputMessage="1" showErrorMessage="1" sqref="F27">
      <formula1>INDIRECT($E$27)</formula1>
    </dataValidation>
    <dataValidation type="list" allowBlank="1" showInputMessage="1" showErrorMessage="1" sqref="F28">
      <formula1>INDIRECT($E$28)</formula1>
    </dataValidation>
    <dataValidation type="list" allowBlank="1" showInputMessage="1" showErrorMessage="1" sqref="F29">
      <formula1>INDIRECT($E$29)</formula1>
    </dataValidation>
    <dataValidation type="list" allowBlank="1" showInputMessage="1" showErrorMessage="1" sqref="F30">
      <formula1>INDIRECT($E$30)</formula1>
    </dataValidation>
    <dataValidation type="list" allowBlank="1" showInputMessage="1" showErrorMessage="1" sqref="F31">
      <formula1>INDIRECT($E$31)</formula1>
    </dataValidation>
    <dataValidation type="list" allowBlank="1" showInputMessage="1" showErrorMessage="1" sqref="F32">
      <formula1>INDIRECT($E$32)</formula1>
    </dataValidation>
    <dataValidation type="list" allowBlank="1" showInputMessage="1" showErrorMessage="1" sqref="F33">
      <formula1>INDIRECT($E$33)</formula1>
    </dataValidation>
    <dataValidation type="list" allowBlank="1" showInputMessage="1" showErrorMessage="1" sqref="F34">
      <formula1>INDIRECT($E$34)</formula1>
    </dataValidation>
    <dataValidation type="list" allowBlank="1" showInputMessage="1" showErrorMessage="1" sqref="F35">
      <formula1>INDIRECT($E$35)</formula1>
    </dataValidation>
    <dataValidation type="list" allowBlank="1" showInputMessage="1" showErrorMessage="1" sqref="F36">
      <formula1>INDIRECT($E$36)</formula1>
    </dataValidation>
    <dataValidation type="list" allowBlank="1" showInputMessage="1" showErrorMessage="1" sqref="F37">
      <formula1>INDIRECT($E$37)</formula1>
    </dataValidation>
    <dataValidation type="list" allowBlank="1" showInputMessage="1" showErrorMessage="1" sqref="F38">
      <formula1>INDIRECT($E$38)</formula1>
    </dataValidation>
    <dataValidation type="list" allowBlank="1" showInputMessage="1" showErrorMessage="1" sqref="F39">
      <formula1>INDIRECT($E$39)</formula1>
    </dataValidation>
    <dataValidation type="list" allowBlank="1" showInputMessage="1" showErrorMessage="1" sqref="F40">
      <formula1>INDIRECT($E$40)</formula1>
    </dataValidation>
    <dataValidation type="list" allowBlank="1" showInputMessage="1" showErrorMessage="1" sqref="F41">
      <formula1>INDIRECT($E$41)</formula1>
    </dataValidation>
    <dataValidation type="list" allowBlank="1" showInputMessage="1" showErrorMessage="1" sqref="F42">
      <formula1>INDIRECT($E$42)</formula1>
    </dataValidation>
    <dataValidation type="list" allowBlank="1" showInputMessage="1" showErrorMessage="1" sqref="F43">
      <formula1>INDIRECT($E$43)</formula1>
    </dataValidation>
    <dataValidation type="list" allowBlank="1" showInputMessage="1" showErrorMessage="1" sqref="F44">
      <formula1>INDIRECT($E$44)</formula1>
    </dataValidation>
    <dataValidation type="list" allowBlank="1" showInputMessage="1" showErrorMessage="1" sqref="F45">
      <formula1>INDIRECT($E$45)</formula1>
    </dataValidation>
    <dataValidation type="list" allowBlank="1" showInputMessage="1" showErrorMessage="1" sqref="F46">
      <formula1>INDIRECT($E$46)</formula1>
    </dataValidation>
    <dataValidation type="list" allowBlank="1" showInputMessage="1" showErrorMessage="1" sqref="F47">
      <formula1>INDIRECT($E$47)</formula1>
    </dataValidation>
    <dataValidation type="list" allowBlank="1" showInputMessage="1" showErrorMessage="1" sqref="F48">
      <formula1>INDIRECT($E$48)</formula1>
    </dataValidation>
    <dataValidation type="list" allowBlank="1" showInputMessage="1" showErrorMessage="1" sqref="F49">
      <formula1>INDIRECT($E$49)</formula1>
    </dataValidation>
    <dataValidation type="list" allowBlank="1" showInputMessage="1" showErrorMessage="1" sqref="F50">
      <formula1>INDIRECT($E$50)</formula1>
    </dataValidation>
    <dataValidation type="list" allowBlank="1" showInputMessage="1" showErrorMessage="1" sqref="F51">
      <formula1>INDIRECT($E$51)</formula1>
    </dataValidation>
    <dataValidation type="list" allowBlank="1" showInputMessage="1" showErrorMessage="1" sqref="F52">
      <formula1>INDIRECT($E$52)</formula1>
    </dataValidation>
    <dataValidation type="list" allowBlank="1" showInputMessage="1" showErrorMessage="1" sqref="F53">
      <formula1>INDIRECT($E$53)</formula1>
    </dataValidation>
    <dataValidation type="list" allowBlank="1" showInputMessage="1" showErrorMessage="1" sqref="F54">
      <formula1>INDIRECT($E$54)</formula1>
    </dataValidation>
    <dataValidation type="list" allowBlank="1" showInputMessage="1" showErrorMessage="1" sqref="F55">
      <formula1>INDIRECT($E$55)</formula1>
    </dataValidation>
    <dataValidation type="list" allowBlank="1" showInputMessage="1" showErrorMessage="1" sqref="F56">
      <formula1>INDIRECT($E$56)</formula1>
    </dataValidation>
    <dataValidation type="list" allowBlank="1" showInputMessage="1" showErrorMessage="1" sqref="F57">
      <formula1>INDIRECT($E$57)</formula1>
    </dataValidation>
    <dataValidation type="list" allowBlank="1" showInputMessage="1" showErrorMessage="1" sqref="F58">
      <formula1>INDIRECT($E$58)</formula1>
    </dataValidation>
    <dataValidation type="list" allowBlank="1" showInputMessage="1" showErrorMessage="1" sqref="F59">
      <formula1>INDIRECT($E$59)</formula1>
    </dataValidation>
    <dataValidation type="list" allowBlank="1" showInputMessage="1" showErrorMessage="1" sqref="F60">
      <formula1>INDIRECT($E$60)</formula1>
    </dataValidation>
    <dataValidation type="list" allowBlank="1" showInputMessage="1" showErrorMessage="1" sqref="F61">
      <formula1>INDIRECT($E$61)</formula1>
    </dataValidation>
    <dataValidation type="list" allowBlank="1" showInputMessage="1" showErrorMessage="1" sqref="F62">
      <formula1>INDIRECT($E$62)</formula1>
    </dataValidation>
    <dataValidation type="list" allowBlank="1" showInputMessage="1" showErrorMessage="1" sqref="F63">
      <formula1>INDIRECT($E$63)</formula1>
    </dataValidation>
    <dataValidation type="list" allowBlank="1" showInputMessage="1" showErrorMessage="1" sqref="F64">
      <formula1>INDIRECT($E$64)</formula1>
    </dataValidation>
    <dataValidation type="list" allowBlank="1" showInputMessage="1" showErrorMessage="1" sqref="F65">
      <formula1>INDIRECT($E$65)</formula1>
    </dataValidation>
    <dataValidation type="list" allowBlank="1" showInputMessage="1" showErrorMessage="1" sqref="F66">
      <formula1>INDIRECT($E$66)</formula1>
    </dataValidation>
    <dataValidation type="list" allowBlank="1" showInputMessage="1" showErrorMessage="1" sqref="F67">
      <formula1>INDIRECT($E$67)</formula1>
    </dataValidation>
    <dataValidation type="list" allowBlank="1" showInputMessage="1" showErrorMessage="1" sqref="F68">
      <formula1>INDIRECT($E$68)</formula1>
    </dataValidation>
    <dataValidation type="list" allowBlank="1" showInputMessage="1" showErrorMessage="1" sqref="F69">
      <formula1>INDIRECT($E$69)</formula1>
    </dataValidation>
    <dataValidation type="list" allowBlank="1" showInputMessage="1" showErrorMessage="1" sqref="F70">
      <formula1>INDIRECT($E$70)</formula1>
    </dataValidation>
    <dataValidation type="list" allowBlank="1" showInputMessage="1" showErrorMessage="1" sqref="F71">
      <formula1>INDIRECT($E$71)</formula1>
    </dataValidation>
    <dataValidation type="list" allowBlank="1" showInputMessage="1" showErrorMessage="1" sqref="F72">
      <formula1>INDIRECT($E$72)</formula1>
    </dataValidation>
    <dataValidation type="list" allowBlank="1" showInputMessage="1" showErrorMessage="1" sqref="F73">
      <formula1>INDIRECT($E$73)</formula1>
    </dataValidation>
    <dataValidation type="list" allowBlank="1" showInputMessage="1" showErrorMessage="1" sqref="F74">
      <formula1>INDIRECT($E$74)</formula1>
    </dataValidation>
    <dataValidation type="list" allowBlank="1" showInputMessage="1" showErrorMessage="1" sqref="F75">
      <formula1>INDIRECT($E$75)</formula1>
    </dataValidation>
    <dataValidation type="list" allowBlank="1" showInputMessage="1" showErrorMessage="1" sqref="F76">
      <formula1>INDIRECT($E$76)</formula1>
    </dataValidation>
    <dataValidation type="list" allowBlank="1" showInputMessage="1" showErrorMessage="1" sqref="F77">
      <formula1>INDIRECT($E$77)</formula1>
    </dataValidation>
    <dataValidation type="list" allowBlank="1" showInputMessage="1" showErrorMessage="1" sqref="F78">
      <formula1>INDIRECT($E$78)</formula1>
    </dataValidation>
    <dataValidation type="list" allowBlank="1" showInputMessage="1" showErrorMessage="1" sqref="F79">
      <formula1>INDIRECT($E$79)</formula1>
    </dataValidation>
    <dataValidation type="list" allowBlank="1" showInputMessage="1" showErrorMessage="1" sqref="F80">
      <formula1>INDIRECT($E$80)</formula1>
    </dataValidation>
    <dataValidation type="list" allowBlank="1" showInputMessage="1" showErrorMessage="1" sqref="F81">
      <formula1>INDIRECT($E$81)</formula1>
    </dataValidation>
    <dataValidation type="list" allowBlank="1" showInputMessage="1" showErrorMessage="1" sqref="F82">
      <formula1>INDIRECT($E$82)</formula1>
    </dataValidation>
    <dataValidation type="list" allowBlank="1" showInputMessage="1" showErrorMessage="1" sqref="F83">
      <formula1>INDIRECT($E$83)</formula1>
    </dataValidation>
    <dataValidation type="list" allowBlank="1" showInputMessage="1" showErrorMessage="1" sqref="F84">
      <formula1>INDIRECT($E$84)</formula1>
    </dataValidation>
    <dataValidation type="list" allowBlank="1" showInputMessage="1" showErrorMessage="1" sqref="F85">
      <formula1>INDIRECT($E$85)</formula1>
    </dataValidation>
    <dataValidation type="list" allowBlank="1" showInputMessage="1" showErrorMessage="1" sqref="F86">
      <formula1>INDIRECT($E$86)</formula1>
    </dataValidation>
    <dataValidation type="list" allowBlank="1" showInputMessage="1" showErrorMessage="1" sqref="F87">
      <formula1>INDIRECT($E$87)</formula1>
    </dataValidation>
    <dataValidation type="list" allowBlank="1" showInputMessage="1" showErrorMessage="1" sqref="F88">
      <formula1>INDIRECT($E$88)</formula1>
    </dataValidation>
    <dataValidation type="list" allowBlank="1" showInputMessage="1" showErrorMessage="1" sqref="F89">
      <formula1>INDIRECT($E$89)</formula1>
    </dataValidation>
    <dataValidation type="list" allowBlank="1" showInputMessage="1" showErrorMessage="1" sqref="F90">
      <formula1>INDIRECT($E$90)</formula1>
    </dataValidation>
    <dataValidation type="list" allowBlank="1" showInputMessage="1" showErrorMessage="1" sqref="F91">
      <formula1>INDIRECT($E$91)</formula1>
    </dataValidation>
    <dataValidation type="list" allowBlank="1" showInputMessage="1" showErrorMessage="1" sqref="F92">
      <formula1>INDIRECT($E$92)</formula1>
    </dataValidation>
    <dataValidation type="list" allowBlank="1" showInputMessage="1" showErrorMessage="1" sqref="F93">
      <formula1>INDIRECT($E$93)</formula1>
    </dataValidation>
    <dataValidation type="list" allowBlank="1" showInputMessage="1" showErrorMessage="1" sqref="F94">
      <formula1>INDIRECT($E$94)</formula1>
    </dataValidation>
    <dataValidation type="list" allowBlank="1" showInputMessage="1" showErrorMessage="1" sqref="F95">
      <formula1>INDIRECT($E$95)</formula1>
    </dataValidation>
    <dataValidation type="list" allowBlank="1" showInputMessage="1" showErrorMessage="1" sqref="F96">
      <formula1>INDIRECT($E$96)</formula1>
    </dataValidation>
    <dataValidation type="list" allowBlank="1" showInputMessage="1" showErrorMessage="1" sqref="F97">
      <formula1>INDIRECT($E$97)</formula1>
    </dataValidation>
    <dataValidation type="list" allowBlank="1" showInputMessage="1" showErrorMessage="1" sqref="F98">
      <formula1>INDIRECT($E$98)</formula1>
    </dataValidation>
    <dataValidation type="list" allowBlank="1" showInputMessage="1" showErrorMessage="1" sqref="F99">
      <formula1>INDIRECT($E$99)</formula1>
    </dataValidation>
    <dataValidation type="list" allowBlank="1" showInputMessage="1" showErrorMessage="1" sqref="F100">
      <formula1>INDIRECT($E$100)</formula1>
    </dataValidation>
    <dataValidation type="list" allowBlank="1" showInputMessage="1" showErrorMessage="1" sqref="F101">
      <formula1>INDIRECT($E$101)</formula1>
    </dataValidation>
    <dataValidation type="list" allowBlank="1" showInputMessage="1" showErrorMessage="1" sqref="F102">
      <formula1>INDIRECT($E$102)</formula1>
    </dataValidation>
    <dataValidation type="list" allowBlank="1" showInputMessage="1" showErrorMessage="1" sqref="F103">
      <formula1>INDIRECT($E$103)</formula1>
    </dataValidation>
    <dataValidation type="list" allowBlank="1" showInputMessage="1" showErrorMessage="1" sqref="F12:F19">
      <formula1>UmpireType</formula1>
    </dataValidation>
    <dataValidation type="list" allowBlank="1" showInputMessage="1" showErrorMessage="1" sqref="F25:F26">
      <formula1>INDIRECT($E$25)</formula1>
    </dataValidation>
    <dataValidation type="list" allowBlank="1" showInputMessage="1" showErrorMessage="1" sqref="E25:E103">
      <formula1>Age_Category</formula1>
    </dataValidation>
    <dataValidation type="list" allowBlank="1" showInputMessage="1" showErrorMessage="1" sqref="G25:G103 E12:E19">
      <formula1>Belt</formula1>
    </dataValidation>
    <dataValidation type="list" allowBlank="1" showInputMessage="1" showErrorMessage="1" sqref="L25:L103">
      <formula1>event</formula1>
    </dataValidation>
    <dataValidation type="list" allowBlank="1" showInputMessage="1" showErrorMessage="1" sqref="M25:N103">
      <formula1>INDIRECT(P25)</formula1>
    </dataValidation>
    <dataValidation type="list" allowBlank="1" showInputMessage="1" showErrorMessage="1" sqref="I25:K103">
      <formula1>INDIRECT(R25)</formula1>
    </dataValidation>
    <dataValidation type="list" allowBlank="1" showInputMessage="1" showErrorMessage="1" sqref="H25:H103">
      <formula1>event</formula1>
    </dataValidation>
  </dataValidations>
  <pageMargins left="0.25" right="0.25" top="0.75" bottom="0.75" header="0.3" footer="0.3"/>
  <pageSetup paperSize="9"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K60"/>
  <sheetViews>
    <sheetView workbookViewId="0">
      <selection activeCell="A4" sqref="A4"/>
    </sheetView>
  </sheetViews>
  <sheetFormatPr defaultRowHeight="15" x14ac:dyDescent="0.25"/>
  <cols>
    <col min="1" max="1" width="21.5703125" bestFit="1" customWidth="1"/>
    <col min="2" max="2" width="44.42578125" bestFit="1" customWidth="1"/>
    <col min="3" max="6" width="21.5703125" customWidth="1"/>
    <col min="7" max="7" width="20.5703125" bestFit="1" customWidth="1"/>
    <col min="8" max="8" width="20.85546875" bestFit="1" customWidth="1"/>
    <col min="9" max="9" width="20.140625" customWidth="1"/>
    <col min="10" max="10" width="20.5703125" bestFit="1" customWidth="1"/>
    <col min="11" max="11" width="18.42578125" bestFit="1" customWidth="1"/>
    <col min="12" max="12" width="20.5703125" bestFit="1" customWidth="1"/>
    <col min="13" max="13" width="8.7109375" bestFit="1" customWidth="1"/>
    <col min="15" max="15" width="46.85546875" customWidth="1"/>
  </cols>
  <sheetData>
    <row r="2" spans="1:11" x14ac:dyDescent="0.25">
      <c r="A2" t="s">
        <v>36</v>
      </c>
      <c r="B2" t="s">
        <v>39</v>
      </c>
      <c r="C2" t="s">
        <v>40</v>
      </c>
      <c r="D2" t="s">
        <v>41</v>
      </c>
      <c r="E2" t="s">
        <v>2</v>
      </c>
      <c r="F2" t="s">
        <v>124</v>
      </c>
      <c r="G2" t="s">
        <v>64</v>
      </c>
    </row>
    <row r="3" spans="1:11" x14ac:dyDescent="0.25">
      <c r="A3" t="s">
        <v>70</v>
      </c>
      <c r="B3" t="s">
        <v>107</v>
      </c>
      <c r="C3" t="s">
        <v>107</v>
      </c>
      <c r="D3" t="s">
        <v>107</v>
      </c>
      <c r="E3" t="s">
        <v>107</v>
      </c>
      <c r="F3" t="s">
        <v>107</v>
      </c>
      <c r="G3" t="s">
        <v>110</v>
      </c>
    </row>
    <row r="4" spans="1:11" x14ac:dyDescent="0.25">
      <c r="A4" t="s">
        <v>154</v>
      </c>
      <c r="B4" t="s">
        <v>109</v>
      </c>
      <c r="C4" t="s">
        <v>109</v>
      </c>
      <c r="D4" t="s">
        <v>109</v>
      </c>
      <c r="E4" t="s">
        <v>109</v>
      </c>
      <c r="F4" t="s">
        <v>109</v>
      </c>
      <c r="G4" t="s">
        <v>111</v>
      </c>
    </row>
    <row r="5" spans="1:11" x14ac:dyDescent="0.25">
      <c r="A5" t="s">
        <v>71</v>
      </c>
    </row>
    <row r="6" spans="1:11" x14ac:dyDescent="0.25">
      <c r="A6" t="s">
        <v>72</v>
      </c>
    </row>
    <row r="7" spans="1:11" x14ac:dyDescent="0.25">
      <c r="A7" t="s">
        <v>121</v>
      </c>
    </row>
    <row r="10" spans="1:11" x14ac:dyDescent="0.25">
      <c r="B10" t="s">
        <v>42</v>
      </c>
      <c r="C10" t="s">
        <v>43</v>
      </c>
      <c r="D10" t="s">
        <v>155</v>
      </c>
      <c r="E10" t="s">
        <v>156</v>
      </c>
      <c r="F10" t="s">
        <v>13</v>
      </c>
      <c r="G10" t="s">
        <v>14</v>
      </c>
      <c r="H10" t="s">
        <v>27</v>
      </c>
      <c r="I10" t="s">
        <v>28</v>
      </c>
      <c r="J10" t="s">
        <v>127</v>
      </c>
      <c r="K10" t="s">
        <v>128</v>
      </c>
    </row>
    <row r="11" spans="1:11" x14ac:dyDescent="0.25">
      <c r="A11" t="s">
        <v>159</v>
      </c>
      <c r="B11" t="s">
        <v>48</v>
      </c>
      <c r="C11" t="s">
        <v>48</v>
      </c>
      <c r="D11" s="1" t="s">
        <v>7</v>
      </c>
      <c r="E11" s="1" t="s">
        <v>8</v>
      </c>
      <c r="F11" s="1" t="s">
        <v>15</v>
      </c>
      <c r="G11" s="1" t="s">
        <v>21</v>
      </c>
      <c r="H11" s="1" t="s">
        <v>29</v>
      </c>
      <c r="I11" s="1" t="s">
        <v>15</v>
      </c>
      <c r="J11" s="1" t="s">
        <v>37</v>
      </c>
      <c r="K11" s="1" t="s">
        <v>129</v>
      </c>
    </row>
    <row r="12" spans="1:11" x14ac:dyDescent="0.25">
      <c r="A12" t="s">
        <v>160</v>
      </c>
      <c r="B12" t="s">
        <v>49</v>
      </c>
      <c r="C12" t="s">
        <v>49</v>
      </c>
      <c r="D12" t="s">
        <v>3</v>
      </c>
      <c r="E12" t="s">
        <v>9</v>
      </c>
      <c r="F12" t="s">
        <v>16</v>
      </c>
      <c r="G12" t="s">
        <v>22</v>
      </c>
      <c r="H12" t="s">
        <v>30</v>
      </c>
      <c r="I12" t="s">
        <v>16</v>
      </c>
      <c r="J12" t="s">
        <v>20</v>
      </c>
      <c r="K12" t="s">
        <v>26</v>
      </c>
    </row>
    <row r="13" spans="1:11" x14ac:dyDescent="0.25">
      <c r="A13" t="s">
        <v>161</v>
      </c>
      <c r="B13" t="s">
        <v>50</v>
      </c>
      <c r="C13" t="s">
        <v>50</v>
      </c>
      <c r="D13" t="s">
        <v>4</v>
      </c>
      <c r="E13" t="s">
        <v>10</v>
      </c>
      <c r="F13" t="s">
        <v>17</v>
      </c>
      <c r="G13" t="s">
        <v>23</v>
      </c>
      <c r="H13" t="s">
        <v>31</v>
      </c>
      <c r="I13" t="s">
        <v>17</v>
      </c>
    </row>
    <row r="14" spans="1:11" x14ac:dyDescent="0.25">
      <c r="A14" t="s">
        <v>162</v>
      </c>
      <c r="B14" t="s">
        <v>51</v>
      </c>
      <c r="C14" t="s">
        <v>51</v>
      </c>
      <c r="D14" t="s">
        <v>5</v>
      </c>
      <c r="E14" t="s">
        <v>11</v>
      </c>
      <c r="F14" t="s">
        <v>18</v>
      </c>
      <c r="G14" t="s">
        <v>24</v>
      </c>
      <c r="H14" t="s">
        <v>32</v>
      </c>
      <c r="I14" t="s">
        <v>18</v>
      </c>
    </row>
    <row r="15" spans="1:11" x14ac:dyDescent="0.25">
      <c r="A15" t="s">
        <v>163</v>
      </c>
      <c r="B15" t="s">
        <v>52</v>
      </c>
      <c r="C15" t="s">
        <v>52</v>
      </c>
      <c r="D15" t="s">
        <v>6</v>
      </c>
      <c r="E15" t="s">
        <v>12</v>
      </c>
      <c r="F15" t="s">
        <v>19</v>
      </c>
      <c r="G15" t="s">
        <v>25</v>
      </c>
      <c r="H15" t="s">
        <v>33</v>
      </c>
      <c r="I15" t="s">
        <v>19</v>
      </c>
    </row>
    <row r="16" spans="1:11" x14ac:dyDescent="0.25">
      <c r="A16" t="s">
        <v>164</v>
      </c>
      <c r="B16" t="s">
        <v>53</v>
      </c>
      <c r="C16" t="s">
        <v>53</v>
      </c>
      <c r="F16" t="s">
        <v>20</v>
      </c>
      <c r="G16" t="s">
        <v>26</v>
      </c>
      <c r="H16" t="s">
        <v>34</v>
      </c>
      <c r="I16" t="s">
        <v>20</v>
      </c>
    </row>
    <row r="17" spans="1:3" x14ac:dyDescent="0.25">
      <c r="A17" t="s">
        <v>116</v>
      </c>
      <c r="B17" t="s">
        <v>54</v>
      </c>
      <c r="C17" t="s">
        <v>54</v>
      </c>
    </row>
    <row r="18" spans="1:3" x14ac:dyDescent="0.25">
      <c r="A18" t="s">
        <v>117</v>
      </c>
      <c r="B18" t="s">
        <v>55</v>
      </c>
      <c r="C18" t="s">
        <v>55</v>
      </c>
    </row>
    <row r="19" spans="1:3" x14ac:dyDescent="0.25">
      <c r="A19" t="s">
        <v>125</v>
      </c>
      <c r="B19" t="s">
        <v>56</v>
      </c>
      <c r="C19" t="s">
        <v>56</v>
      </c>
    </row>
    <row r="20" spans="1:3" x14ac:dyDescent="0.25">
      <c r="A20" t="s">
        <v>126</v>
      </c>
      <c r="B20" t="s">
        <v>57</v>
      </c>
      <c r="C20" t="s">
        <v>57</v>
      </c>
    </row>
    <row r="21" spans="1:3" x14ac:dyDescent="0.25">
      <c r="B21" t="s">
        <v>58</v>
      </c>
      <c r="C21" t="s">
        <v>58</v>
      </c>
    </row>
    <row r="22" spans="1:3" x14ac:dyDescent="0.25">
      <c r="A22" t="s">
        <v>35</v>
      </c>
      <c r="B22" t="s">
        <v>59</v>
      </c>
      <c r="C22" t="s">
        <v>59</v>
      </c>
    </row>
    <row r="23" spans="1:3" x14ac:dyDescent="0.25">
      <c r="A23" t="s">
        <v>106</v>
      </c>
      <c r="B23" t="s">
        <v>60</v>
      </c>
      <c r="C23" t="s">
        <v>60</v>
      </c>
    </row>
    <row r="24" spans="1:3" x14ac:dyDescent="0.25">
      <c r="A24" t="s">
        <v>130</v>
      </c>
      <c r="B24" t="s">
        <v>61</v>
      </c>
      <c r="C24" t="s">
        <v>61</v>
      </c>
    </row>
    <row r="25" spans="1:3" x14ac:dyDescent="0.25">
      <c r="A25" t="s">
        <v>131</v>
      </c>
      <c r="B25" t="s">
        <v>62</v>
      </c>
      <c r="C25" t="s">
        <v>62</v>
      </c>
    </row>
    <row r="26" spans="1:3" x14ac:dyDescent="0.25">
      <c r="A26" t="s">
        <v>132</v>
      </c>
      <c r="B26" t="s">
        <v>63</v>
      </c>
      <c r="C26" t="s">
        <v>63</v>
      </c>
    </row>
    <row r="27" spans="1:3" x14ac:dyDescent="0.25">
      <c r="A27" t="s">
        <v>133</v>
      </c>
    </row>
    <row r="28" spans="1:3" x14ac:dyDescent="0.25">
      <c r="A28" t="s">
        <v>134</v>
      </c>
    </row>
    <row r="29" spans="1:3" x14ac:dyDescent="0.25">
      <c r="A29" t="s">
        <v>135</v>
      </c>
    </row>
    <row r="30" spans="1:3" x14ac:dyDescent="0.25">
      <c r="A30" t="s">
        <v>136</v>
      </c>
    </row>
    <row r="31" spans="1:3" x14ac:dyDescent="0.25">
      <c r="A31" t="s">
        <v>137</v>
      </c>
    </row>
    <row r="32" spans="1:3" x14ac:dyDescent="0.25">
      <c r="A32" t="s">
        <v>138</v>
      </c>
    </row>
    <row r="33" spans="1:3" x14ac:dyDescent="0.25">
      <c r="A33" t="s">
        <v>139</v>
      </c>
    </row>
    <row r="34" spans="1:3" x14ac:dyDescent="0.25">
      <c r="A34" t="s">
        <v>140</v>
      </c>
    </row>
    <row r="35" spans="1:3" x14ac:dyDescent="0.25">
      <c r="A35" t="s">
        <v>141</v>
      </c>
    </row>
    <row r="36" spans="1:3" x14ac:dyDescent="0.25">
      <c r="A36" t="s">
        <v>142</v>
      </c>
    </row>
    <row r="37" spans="1:3" x14ac:dyDescent="0.25">
      <c r="A37" t="s">
        <v>143</v>
      </c>
    </row>
    <row r="38" spans="1:3" x14ac:dyDescent="0.25">
      <c r="A38" t="s">
        <v>144</v>
      </c>
    </row>
    <row r="39" spans="1:3" x14ac:dyDescent="0.25">
      <c r="A39" t="s">
        <v>145</v>
      </c>
    </row>
    <row r="42" spans="1:3" x14ac:dyDescent="0.25">
      <c r="B42" t="s">
        <v>1</v>
      </c>
    </row>
    <row r="43" spans="1:3" x14ac:dyDescent="0.25">
      <c r="A43" t="s">
        <v>46</v>
      </c>
      <c r="B43" t="s">
        <v>105</v>
      </c>
      <c r="C43" t="s">
        <v>106</v>
      </c>
    </row>
    <row r="44" spans="1:3" x14ac:dyDescent="0.25">
      <c r="A44" t="s">
        <v>47</v>
      </c>
      <c r="B44" t="s">
        <v>112</v>
      </c>
    </row>
    <row r="45" spans="1:3" x14ac:dyDescent="0.25">
      <c r="B45" t="s">
        <v>113</v>
      </c>
    </row>
    <row r="46" spans="1:3" x14ac:dyDescent="0.25">
      <c r="B46" t="s">
        <v>114</v>
      </c>
    </row>
    <row r="47" spans="1:3" x14ac:dyDescent="0.25">
      <c r="B47" t="s">
        <v>115</v>
      </c>
    </row>
    <row r="50" spans="1:3" x14ac:dyDescent="0.25">
      <c r="A50" t="s">
        <v>38</v>
      </c>
    </row>
    <row r="51" spans="1:3" x14ac:dyDescent="0.25">
      <c r="A51" t="s">
        <v>106</v>
      </c>
    </row>
    <row r="53" spans="1:3" x14ac:dyDescent="0.25">
      <c r="A53" t="s">
        <v>106</v>
      </c>
    </row>
    <row r="56" spans="1:3" x14ac:dyDescent="0.25">
      <c r="A56" s="69"/>
      <c r="B56" s="70"/>
      <c r="C56" s="70"/>
    </row>
    <row r="57" spans="1:3" x14ac:dyDescent="0.25">
      <c r="A57" s="69"/>
      <c r="B57" s="70"/>
      <c r="C57" s="70"/>
    </row>
    <row r="58" spans="1:3" x14ac:dyDescent="0.25">
      <c r="A58" s="69"/>
      <c r="B58" s="70"/>
      <c r="C58" s="70"/>
    </row>
    <row r="59" spans="1:3" x14ac:dyDescent="0.25">
      <c r="A59" s="69"/>
      <c r="B59" s="70"/>
      <c r="C59" s="70"/>
    </row>
    <row r="60" spans="1:3" x14ac:dyDescent="0.25">
      <c r="A60" s="71"/>
      <c r="B60" s="70"/>
      <c r="C60" s="70"/>
    </row>
  </sheetData>
  <sheetProtection algorithmName="SHA-512" hashValue="kT9NPzWoN3xLsmjNYyDdeNoBz2FSHSCI6tQctJeUhx5RGSRaDcywGn1B+J9kZXqpL3AUk2jDlhj8+TE5Yty34A==" saltValue="VbA+V373UjdRou8h35nz7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23</vt:i4>
      </vt:variant>
    </vt:vector>
  </HeadingPairs>
  <TitlesOfParts>
    <vt:vector size="25" baseType="lpstr">
      <vt:lpstr>Registration_Form</vt:lpstr>
      <vt:lpstr>Sheet2</vt:lpstr>
      <vt:lpstr>a</vt:lpstr>
      <vt:lpstr>Age_Category</vt:lpstr>
      <vt:lpstr>b</vt:lpstr>
      <vt:lpstr>Belt</vt:lpstr>
      <vt:lpstr>Character</vt:lpstr>
      <vt:lpstr>Child</vt:lpstr>
      <vt:lpstr>Childfemale</vt:lpstr>
      <vt:lpstr>Childmale</vt:lpstr>
      <vt:lpstr>event</vt:lpstr>
      <vt:lpstr>Junior</vt:lpstr>
      <vt:lpstr>Juniorfemale</vt:lpstr>
      <vt:lpstr>Juniormale</vt:lpstr>
      <vt:lpstr>kizaro</vt:lpstr>
      <vt:lpstr>Prejunior</vt:lpstr>
      <vt:lpstr>Prejuniorfemale</vt:lpstr>
      <vt:lpstr>Prejuniormale</vt:lpstr>
      <vt:lpstr>Senior</vt:lpstr>
      <vt:lpstr>Seniorfemale</vt:lpstr>
      <vt:lpstr>Seniormale</vt:lpstr>
      <vt:lpstr>UmpireType</vt:lpstr>
      <vt:lpstr>Veteran</vt:lpstr>
      <vt:lpstr>Veteranfemale</vt:lpstr>
      <vt:lpstr>Veteranmale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Szígyártó Vera</dc:creator>
  <cp:lastModifiedBy>Szasz Péter</cp:lastModifiedBy>
  <cp:lastPrinted>2016-02-11T10:53:45Z</cp:lastPrinted>
  <dcterms:created xsi:type="dcterms:W3CDTF">2015-03-03T07:39:31Z</dcterms:created>
  <dcterms:modified xsi:type="dcterms:W3CDTF">2017-03-08T11:55:49Z</dcterms:modified>
</cp:coreProperties>
</file>