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Desktop\SITF\EUROS 2016\"/>
    </mc:Choice>
  </mc:AlternateContent>
  <bookViews>
    <workbookView xWindow="0" yWindow="0" windowWidth="20490" windowHeight="7755"/>
  </bookViews>
  <sheets>
    <sheet name="Accommodation" sheetId="1" r:id="rId1"/>
    <sheet name="Validations" sheetId="2" state="hidden" r:id="rId2"/>
  </sheets>
  <definedNames>
    <definedName name="Arrival">Validations!$A$1:$A$4</definedName>
    <definedName name="Departure">Validations!$C$1:$C$9</definedName>
    <definedName name="Package">Validations!$E$1:$E$8</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1" l="1"/>
  <c r="H14" i="1"/>
  <c r="M14" i="1"/>
  <c r="K14" i="1"/>
  <c r="I14" i="1"/>
  <c r="L17" i="1"/>
  <c r="H17" i="1"/>
  <c r="I17" i="1"/>
  <c r="L18" i="1"/>
  <c r="H18" i="1"/>
  <c r="I18" i="1"/>
  <c r="L19" i="1"/>
  <c r="H19" i="1"/>
  <c r="I19" i="1"/>
  <c r="L20" i="1"/>
  <c r="H20" i="1"/>
  <c r="M20" i="1"/>
  <c r="K20" i="1"/>
  <c r="I20" i="1"/>
  <c r="L21" i="1"/>
  <c r="H21" i="1"/>
  <c r="I21" i="1"/>
  <c r="L22" i="1"/>
  <c r="H22" i="1"/>
  <c r="I22" i="1"/>
  <c r="L23" i="1"/>
  <c r="H23" i="1"/>
  <c r="I23" i="1"/>
  <c r="L24" i="1"/>
  <c r="H24" i="1"/>
  <c r="I24" i="1"/>
  <c r="L25" i="1"/>
  <c r="H25" i="1"/>
  <c r="I25" i="1"/>
  <c r="L26" i="1"/>
  <c r="H26" i="1"/>
  <c r="I26" i="1"/>
  <c r="L27" i="1"/>
  <c r="H27" i="1"/>
  <c r="I27" i="1"/>
  <c r="L28" i="1"/>
  <c r="H28" i="1"/>
  <c r="I28" i="1"/>
  <c r="L29" i="1"/>
  <c r="H29" i="1"/>
  <c r="I29" i="1"/>
  <c r="L30" i="1"/>
  <c r="H30" i="1"/>
  <c r="I30" i="1"/>
  <c r="L31" i="1"/>
  <c r="H31" i="1"/>
  <c r="I31" i="1"/>
  <c r="L32" i="1"/>
  <c r="H32" i="1"/>
  <c r="I32" i="1"/>
  <c r="L33" i="1"/>
  <c r="H33" i="1"/>
  <c r="I33" i="1"/>
  <c r="L34" i="1"/>
  <c r="H34" i="1"/>
  <c r="I34" i="1"/>
  <c r="L35" i="1"/>
  <c r="H35" i="1"/>
  <c r="I35" i="1"/>
  <c r="L36" i="1"/>
  <c r="H36" i="1"/>
  <c r="I36" i="1"/>
  <c r="L37" i="1"/>
  <c r="H37" i="1"/>
  <c r="I37" i="1"/>
  <c r="L38" i="1"/>
  <c r="H38" i="1"/>
  <c r="I38" i="1"/>
  <c r="L39" i="1"/>
  <c r="H39" i="1"/>
  <c r="I39" i="1"/>
  <c r="L40" i="1"/>
  <c r="H40" i="1"/>
  <c r="I40" i="1"/>
  <c r="L41" i="1"/>
  <c r="H41" i="1"/>
  <c r="I41" i="1"/>
  <c r="L42" i="1"/>
  <c r="H42" i="1"/>
  <c r="I42" i="1"/>
  <c r="L43" i="1"/>
  <c r="H43" i="1"/>
  <c r="I43" i="1"/>
  <c r="L44" i="1"/>
  <c r="H44" i="1"/>
  <c r="I44" i="1"/>
  <c r="L45" i="1"/>
  <c r="H45" i="1"/>
  <c r="I45" i="1"/>
  <c r="L15" i="1"/>
  <c r="H15" i="1"/>
  <c r="L16" i="1"/>
  <c r="H16" i="1"/>
  <c r="M16" i="1"/>
  <c r="K16" i="1"/>
  <c r="I16" i="1"/>
  <c r="M17" i="1"/>
  <c r="K17" i="1"/>
  <c r="I47" i="1"/>
  <c r="I48" i="1"/>
  <c r="M18" i="1"/>
  <c r="K18" i="1"/>
  <c r="M19" i="1"/>
  <c r="K19" i="1"/>
  <c r="M21" i="1"/>
  <c r="K21" i="1"/>
  <c r="M22" i="1"/>
  <c r="K22" i="1"/>
  <c r="M23" i="1"/>
  <c r="K23" i="1"/>
  <c r="M24" i="1"/>
  <c r="K24" i="1"/>
  <c r="M25" i="1"/>
  <c r="K25" i="1"/>
  <c r="M26" i="1"/>
  <c r="K26" i="1"/>
  <c r="M27" i="1"/>
  <c r="K27" i="1"/>
  <c r="M28" i="1"/>
  <c r="K28" i="1"/>
  <c r="M29" i="1"/>
  <c r="K29" i="1"/>
  <c r="M30" i="1"/>
  <c r="K30" i="1"/>
  <c r="M31" i="1"/>
  <c r="K31" i="1"/>
  <c r="M32" i="1"/>
  <c r="K32" i="1"/>
  <c r="M33" i="1"/>
  <c r="K33" i="1"/>
  <c r="M34" i="1"/>
  <c r="K34" i="1"/>
  <c r="M35" i="1"/>
  <c r="K35" i="1"/>
  <c r="M36" i="1"/>
  <c r="K36" i="1"/>
  <c r="M37" i="1"/>
  <c r="K37" i="1"/>
  <c r="M38" i="1"/>
  <c r="K38" i="1"/>
  <c r="M39" i="1"/>
  <c r="K39" i="1"/>
  <c r="M40" i="1"/>
  <c r="K40" i="1"/>
  <c r="M41" i="1"/>
  <c r="K41" i="1"/>
  <c r="M42" i="1"/>
  <c r="K42" i="1"/>
  <c r="M43" i="1"/>
  <c r="K43" i="1"/>
  <c r="M44" i="1"/>
  <c r="K44" i="1"/>
  <c r="M45" i="1"/>
  <c r="K45" i="1"/>
  <c r="M15" i="1"/>
  <c r="K15" i="1"/>
  <c r="I15" i="1"/>
</calcChain>
</file>

<file path=xl/sharedStrings.xml><?xml version="1.0" encoding="utf-8"?>
<sst xmlns="http://schemas.openxmlformats.org/spreadsheetml/2006/main" count="48" uniqueCount="43">
  <si>
    <t>ITF European Championships 2016 - Accommodation booking application</t>
  </si>
  <si>
    <t>e-mail: hotels@tkdeuros2016.fi</t>
  </si>
  <si>
    <t xml:space="preserve">          Country:</t>
  </si>
  <si>
    <t xml:space="preserve">       e-mail:</t>
  </si>
  <si>
    <t>Mobile:</t>
  </si>
  <si>
    <t>room
number</t>
  </si>
  <si>
    <t>departure
date</t>
  </si>
  <si>
    <t>arrival
date</t>
  </si>
  <si>
    <t>selected
package</t>
  </si>
  <si>
    <t>Persons per room</t>
  </si>
  <si>
    <t>Name Surname</t>
  </si>
  <si>
    <t>Daily
fee per
person</t>
  </si>
  <si>
    <t>Room
total cost</t>
  </si>
  <si>
    <t>Economy</t>
  </si>
  <si>
    <t>Full board</t>
  </si>
  <si>
    <t>VIP Economy</t>
  </si>
  <si>
    <t>VIP Full board</t>
  </si>
  <si>
    <t>example</t>
  </si>
  <si>
    <t>John Smith</t>
  </si>
  <si>
    <t>Jane Smith</t>
  </si>
  <si>
    <t>total amount</t>
  </si>
  <si>
    <t>total prepayment amount of 50%</t>
  </si>
  <si>
    <t>Accommodation and payment information</t>
  </si>
  <si>
    <t>Special requests</t>
  </si>
  <si>
    <t>Transportation</t>
  </si>
  <si>
    <t>IMPORTANT</t>
  </si>
  <si>
    <t>Half board 1</t>
  </si>
  <si>
    <t>Half board 2</t>
  </si>
  <si>
    <t>VIP Half board 1</t>
  </si>
  <si>
    <t>VIP Half board 2</t>
  </si>
  <si>
    <t>David White</t>
  </si>
  <si>
    <t>Competitors, coaches and supporters</t>
  </si>
  <si>
    <t>VIP's</t>
  </si>
  <si>
    <r>
      <rPr>
        <vertAlign val="superscript"/>
        <sz val="11"/>
        <color theme="1"/>
        <rFont val="Microsoft Sans Serif"/>
        <family val="2"/>
      </rPr>
      <t>1</t>
    </r>
    <r>
      <rPr>
        <sz val="11"/>
        <color theme="1"/>
        <rFont val="Microsoft Sans Serif"/>
        <family val="2"/>
      </rPr>
      <t xml:space="preserve"> Breakfast and lunch </t>
    </r>
  </si>
  <si>
    <r>
      <rPr>
        <vertAlign val="superscript"/>
        <sz val="11"/>
        <color theme="1"/>
        <rFont val="Microsoft Sans Serif"/>
        <family val="2"/>
      </rPr>
      <t>2</t>
    </r>
    <r>
      <rPr>
        <sz val="11"/>
        <color theme="1"/>
        <rFont val="Microsoft Sans Serif"/>
        <family val="2"/>
      </rPr>
      <t xml:space="preserve"> Breakfast and dinner </t>
    </r>
  </si>
  <si>
    <r>
      <rPr>
        <vertAlign val="superscript"/>
        <sz val="11"/>
        <color theme="1"/>
        <rFont val="Microsoft Sans Serif"/>
        <family val="2"/>
      </rPr>
      <t>3</t>
    </r>
    <r>
      <rPr>
        <sz val="11"/>
        <color theme="1"/>
        <rFont val="Microsoft Sans Serif"/>
        <family val="2"/>
      </rPr>
      <t xml:space="preserve"> Breakfast, lunch and dinner </t>
    </r>
  </si>
  <si>
    <r>
      <rPr>
        <vertAlign val="superscript"/>
        <sz val="11"/>
        <color theme="1"/>
        <rFont val="Microsoft Sans Serif"/>
        <family val="2"/>
      </rPr>
      <t>4</t>
    </r>
    <r>
      <rPr>
        <sz val="11"/>
        <color theme="1"/>
        <rFont val="Microsoft Sans Serif"/>
        <family val="2"/>
      </rPr>
      <t xml:space="preserve"> Double/twin room with extra bed</t>
    </r>
  </si>
  <si>
    <t>Please let us know of any food allergies or special dietary needs and other special requests your team members have.</t>
  </si>
  <si>
    <t>The form has to be sent to us on or before February 28th    
After receiving this booking, we will check it and send you an invoice for prepayment of 50% of the total amount for each person listed in the form.     
After the amount has been accounted, your booking will be officially accepted. This will be confirmed to the responsible person of each delegation.     
It is possible to make small changes in the hotel accommodation reservation until 3rd of April, 2016. 
The accommodation balance must be paid on or before 3rd of April, 2016.</t>
  </si>
  <si>
    <t>Please, include country code</t>
  </si>
  <si>
    <t xml:space="preserve">          Responsible person:</t>
  </si>
  <si>
    <r>
      <t xml:space="preserve">Please let us know if your team needs transportation (minibus/coach) from/to airport/
railway station/harbour. </t>
    </r>
    <r>
      <rPr>
        <u/>
        <sz val="11"/>
        <color theme="1"/>
        <rFont val="Microsoft Sans Serif"/>
        <family val="2"/>
      </rPr>
      <t>State your travel schedules here</t>
    </r>
    <r>
      <rPr>
        <sz val="11"/>
        <color theme="1"/>
        <rFont val="Microsoft Sans Serif"/>
        <family val="2"/>
      </rPr>
      <t xml:space="preserve"> (flight numbers, etc.) and we will send you a quote.
Also please state the number of 4-day bus passes your team wishes to purchase (10 €/ticket). (The bus pass is for the city bus, transportation from the hotel to the competition place in the morning and back after the competition day is arranged free of charge by the organizers.)</t>
    </r>
  </si>
  <si>
    <t>Please note that all competitors are required to book the hotel for a minimum of 5 nights (27.4.-2.5.).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</si>
</sst>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0.00\ &quot;€&quot;"/>
    <numFmt numFmtId="166" formatCode="#,##0.00\ [$€-40B];\-#,##0.00\ [$€-40B]"/>
    <numFmt numFmtId="167" formatCode="dd\.mm\.yyyy;@"/>
  </numFmts>
  <fonts count="14" x14ac:knownFonts="1">
    <font>
      <sz val="11"/>
      <color theme="1"/>
      <name val="Calibri"/>
      <family val="2"/>
      <scheme val="minor"/>
    </font>
    <font>
      <sz val="11"/>
      <color theme="1"/>
      <name val="Microsoft Sans Serif"/>
      <family val="2"/>
    </font>
    <font>
      <sz val="16"/>
      <color theme="1"/>
      <name val="Microsoft Sans Serif"/>
      <family val="2"/>
    </font>
    <font>
      <b/>
      <sz val="11"/>
      <color theme="1"/>
      <name val="Microsoft Sans Serif"/>
      <family val="2"/>
    </font>
    <font>
      <b/>
      <sz val="11"/>
      <color rgb="FFFF0000"/>
      <name val="Microsoft Sans Serif"/>
      <family val="2"/>
    </font>
    <font>
      <sz val="11"/>
      <color rgb="FFFF0000"/>
      <name val="Microsoft Sans Serif"/>
      <family val="2"/>
    </font>
    <font>
      <sz val="22"/>
      <color theme="8"/>
      <name val="Microsoft Sans Serif"/>
      <family val="2"/>
    </font>
    <font>
      <sz val="10"/>
      <name val="Arial"/>
      <family val="2"/>
    </font>
    <font>
      <vertAlign val="superscript"/>
      <sz val="11"/>
      <color theme="1"/>
      <name val="Microsoft Sans Serif"/>
      <family val="2"/>
    </font>
    <font>
      <b/>
      <u/>
      <sz val="22"/>
      <color theme="8"/>
      <name val="Microsoft Sans Serif"/>
      <family val="2"/>
    </font>
    <font>
      <sz val="11"/>
      <name val="Microsoft Sans Serif"/>
      <family val="2"/>
    </font>
    <font>
      <u/>
      <sz val="11"/>
      <color theme="1"/>
      <name val="Microsoft Sans Serif"/>
      <family val="2"/>
    </font>
    <font>
      <b/>
      <sz val="14"/>
      <color theme="8" tint="-0.249977111117893"/>
      <name val="Microsoft Sans Serif"/>
      <family val="2"/>
    </font>
    <font>
      <sz val="14"/>
      <color theme="8" tint="-0.249977111117893"/>
      <name val="Microsoft Sans Serif"/>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thin">
        <color theme="0"/>
      </right>
      <top style="thin">
        <color theme="0"/>
      </top>
      <bottom style="medium">
        <color indexed="64"/>
      </bottom>
      <diagonal/>
    </border>
  </borders>
  <cellStyleXfs count="2">
    <xf numFmtId="0" fontId="0" fillId="0" borderId="0"/>
    <xf numFmtId="0" fontId="7" fillId="0" borderId="0"/>
  </cellStyleXfs>
  <cellXfs count="90">
    <xf numFmtId="0" fontId="0" fillId="0" borderId="0" xfId="0"/>
    <xf numFmtId="0" fontId="3" fillId="2" borderId="11" xfId="0" applyFont="1" applyFill="1" applyBorder="1" applyAlignment="1" applyProtection="1">
      <alignment horizontal="right"/>
    </xf>
    <xf numFmtId="166" fontId="5" fillId="2" borderId="17" xfId="0" applyNumberFormat="1" applyFont="1" applyFill="1" applyBorder="1" applyProtection="1"/>
    <xf numFmtId="0" fontId="1" fillId="2" borderId="2" xfId="0" applyFont="1" applyFill="1" applyBorder="1" applyProtection="1"/>
    <xf numFmtId="0" fontId="3" fillId="2" borderId="3" xfId="0" applyFont="1" applyFill="1" applyBorder="1" applyProtection="1"/>
    <xf numFmtId="0" fontId="3" fillId="2" borderId="4" xfId="0" applyFont="1" applyFill="1" applyBorder="1" applyProtection="1"/>
    <xf numFmtId="0" fontId="1" fillId="2" borderId="5" xfId="0" applyFont="1" applyFill="1" applyBorder="1" applyProtection="1"/>
    <xf numFmtId="0" fontId="1" fillId="2" borderId="0" xfId="0" applyFont="1" applyFill="1" applyBorder="1" applyProtection="1"/>
    <xf numFmtId="0" fontId="3" fillId="2" borderId="0" xfId="0" applyFont="1" applyFill="1" applyBorder="1" applyProtection="1"/>
    <xf numFmtId="0" fontId="3" fillId="2" borderId="6" xfId="0" applyFont="1" applyFill="1" applyBorder="1" applyProtection="1"/>
    <xf numFmtId="0" fontId="1" fillId="2" borderId="5"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7" xfId="0" applyFont="1" applyFill="1" applyBorder="1" applyAlignment="1" applyProtection="1">
      <alignment horizontal="left"/>
    </xf>
    <xf numFmtId="0" fontId="1" fillId="2" borderId="8" xfId="0" applyFont="1" applyFill="1" applyBorder="1" applyAlignment="1" applyProtection="1">
      <alignment horizontal="left"/>
    </xf>
    <xf numFmtId="0" fontId="1" fillId="2" borderId="7" xfId="0" applyFont="1" applyFill="1" applyBorder="1" applyProtection="1"/>
    <xf numFmtId="0" fontId="3" fillId="2" borderId="8" xfId="0" applyFont="1" applyFill="1" applyBorder="1" applyProtection="1"/>
    <xf numFmtId="0" fontId="3" fillId="2" borderId="9" xfId="0" applyFont="1" applyFill="1" applyBorder="1" applyProtection="1"/>
    <xf numFmtId="0" fontId="1" fillId="0" borderId="11" xfId="0" applyFont="1" applyBorder="1" applyAlignment="1" applyProtection="1">
      <alignment horizontal="center"/>
    </xf>
    <xf numFmtId="0" fontId="1" fillId="0" borderId="11" xfId="0" applyFont="1" applyBorder="1" applyProtection="1"/>
    <xf numFmtId="0" fontId="2" fillId="0" borderId="11" xfId="0" applyFont="1" applyBorder="1" applyAlignment="1" applyProtection="1">
      <alignment horizontal="left"/>
    </xf>
    <xf numFmtId="0" fontId="1" fillId="0" borderId="11" xfId="0" applyFont="1" applyBorder="1" applyAlignment="1" applyProtection="1">
      <alignment horizontal="left"/>
    </xf>
    <xf numFmtId="0" fontId="1" fillId="0" borderId="12" xfId="0" applyFont="1" applyBorder="1" applyAlignment="1" applyProtection="1">
      <alignment horizontal="center"/>
    </xf>
    <xf numFmtId="0" fontId="1" fillId="0" borderId="15" xfId="0" applyFont="1" applyBorder="1" applyAlignment="1" applyProtection="1">
      <alignment horizontal="center"/>
    </xf>
    <xf numFmtId="0" fontId="3" fillId="0" borderId="11" xfId="0" applyFont="1" applyBorder="1" applyAlignment="1" applyProtection="1">
      <alignment horizontal="right"/>
    </xf>
    <xf numFmtId="0" fontId="1" fillId="0" borderId="16" xfId="0" applyFont="1" applyBorder="1" applyAlignment="1" applyProtection="1">
      <alignment horizontal="center"/>
    </xf>
    <xf numFmtId="0" fontId="1" fillId="0" borderId="12" xfId="0" applyFont="1" applyBorder="1" applyProtection="1"/>
    <xf numFmtId="0" fontId="1" fillId="0" borderId="3" xfId="0" applyFont="1" applyBorder="1" applyAlignment="1" applyProtection="1">
      <alignment horizontal="center"/>
    </xf>
    <xf numFmtId="0" fontId="1" fillId="0" borderId="3" xfId="0" applyFont="1" applyBorder="1" applyProtection="1"/>
    <xf numFmtId="0" fontId="1" fillId="4" borderId="18" xfId="0" applyFont="1" applyFill="1" applyBorder="1" applyAlignment="1" applyProtection="1">
      <alignment horizontal="center" wrapText="1"/>
    </xf>
    <xf numFmtId="0" fontId="1" fillId="4" borderId="18" xfId="0" applyFont="1" applyFill="1" applyBorder="1" applyAlignment="1" applyProtection="1">
      <alignment horizontal="center"/>
    </xf>
    <xf numFmtId="0" fontId="1" fillId="0" borderId="0" xfId="0" applyFont="1" applyProtection="1"/>
    <xf numFmtId="0" fontId="4" fillId="0" borderId="10" xfId="0" applyFont="1" applyBorder="1" applyAlignment="1" applyProtection="1">
      <alignment horizontal="center"/>
    </xf>
    <xf numFmtId="164" fontId="5" fillId="0" borderId="10" xfId="0" applyNumberFormat="1" applyFont="1" applyBorder="1" applyAlignment="1" applyProtection="1">
      <alignment horizontal="center"/>
    </xf>
    <xf numFmtId="0" fontId="5" fillId="0" borderId="10" xfId="0" applyFont="1" applyBorder="1" applyAlignment="1" applyProtection="1">
      <alignment horizontal="center"/>
    </xf>
    <xf numFmtId="165" fontId="5" fillId="0" borderId="10" xfId="0" applyNumberFormat="1" applyFont="1" applyBorder="1" applyAlignment="1" applyProtection="1">
      <alignment horizontal="center"/>
    </xf>
    <xf numFmtId="0" fontId="5" fillId="0" borderId="0" xfId="0" applyFont="1" applyProtection="1"/>
    <xf numFmtId="0" fontId="1" fillId="0" borderId="10" xfId="0" applyFont="1" applyBorder="1" applyAlignment="1" applyProtection="1">
      <alignment horizontal="center"/>
    </xf>
    <xf numFmtId="165" fontId="1" fillId="0" borderId="10" xfId="0" applyNumberFormat="1" applyFont="1" applyBorder="1" applyAlignment="1" applyProtection="1">
      <alignment horizontal="center"/>
    </xf>
    <xf numFmtId="0" fontId="1" fillId="0" borderId="0" xfId="0" applyFont="1" applyAlignment="1" applyProtection="1">
      <alignment horizontal="center"/>
    </xf>
    <xf numFmtId="164" fontId="1" fillId="0" borderId="10" xfId="0" applyNumberFormat="1" applyFont="1" applyBorder="1" applyAlignment="1" applyProtection="1">
      <alignment horizontal="center"/>
      <protection locked="0"/>
    </xf>
    <xf numFmtId="0" fontId="1" fillId="0" borderId="10" xfId="0" applyFont="1" applyBorder="1" applyAlignment="1" applyProtection="1">
      <alignment horizontal="center"/>
      <protection locked="0"/>
    </xf>
    <xf numFmtId="167" fontId="0" fillId="0" borderId="0" xfId="0" applyNumberFormat="1"/>
    <xf numFmtId="165" fontId="10" fillId="0" borderId="10" xfId="0" applyNumberFormat="1" applyFont="1" applyBorder="1" applyAlignment="1" applyProtection="1">
      <alignment horizontal="center"/>
    </xf>
    <xf numFmtId="0" fontId="3" fillId="2" borderId="5" xfId="0" applyFont="1" applyFill="1" applyBorder="1" applyProtection="1"/>
    <xf numFmtId="0" fontId="1" fillId="0" borderId="5" xfId="0" applyFont="1" applyBorder="1" applyAlignment="1" applyProtection="1">
      <alignment horizontal="left"/>
    </xf>
    <xf numFmtId="0" fontId="1" fillId="0" borderId="15" xfId="0" applyFont="1" applyBorder="1" applyAlignment="1" applyProtection="1">
      <alignment horizontal="left"/>
    </xf>
    <xf numFmtId="167" fontId="1" fillId="0" borderId="10" xfId="0" applyNumberFormat="1"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3" fillId="4" borderId="13" xfId="0" applyFont="1" applyFill="1" applyBorder="1" applyAlignment="1" applyProtection="1">
      <alignment horizontal="center" wrapText="1"/>
    </xf>
    <xf numFmtId="0" fontId="3" fillId="4" borderId="14" xfId="0" applyFont="1" applyFill="1" applyBorder="1" applyAlignment="1" applyProtection="1">
      <alignment horizontal="center" wrapText="1"/>
    </xf>
    <xf numFmtId="0" fontId="3" fillId="4" borderId="17" xfId="0" applyFont="1" applyFill="1" applyBorder="1" applyAlignment="1" applyProtection="1">
      <alignment horizontal="center" wrapText="1"/>
    </xf>
    <xf numFmtId="0" fontId="1" fillId="0" borderId="13" xfId="0" applyFont="1" applyBorder="1" applyAlignment="1" applyProtection="1">
      <alignment horizontal="center"/>
    </xf>
    <xf numFmtId="0" fontId="1" fillId="0" borderId="17" xfId="0" applyFont="1" applyBorder="1" applyAlignment="1" applyProtection="1">
      <alignment horizontal="center"/>
    </xf>
    <xf numFmtId="0" fontId="1" fillId="3" borderId="1" xfId="0" applyFont="1" applyFill="1" applyBorder="1" applyAlignment="1" applyProtection="1">
      <alignment horizontal="center"/>
    </xf>
    <xf numFmtId="0" fontId="6" fillId="4" borderId="13" xfId="0" applyFont="1" applyFill="1" applyBorder="1" applyAlignment="1" applyProtection="1">
      <alignment horizontal="center"/>
    </xf>
    <xf numFmtId="0" fontId="6" fillId="4" borderId="14" xfId="0" applyFont="1" applyFill="1" applyBorder="1" applyAlignment="1" applyProtection="1">
      <alignment horizontal="center"/>
    </xf>
    <xf numFmtId="0" fontId="6" fillId="4" borderId="17" xfId="0" applyFont="1" applyFill="1" applyBorder="1" applyAlignment="1" applyProtection="1">
      <alignment horizontal="center"/>
    </xf>
    <xf numFmtId="0" fontId="3" fillId="4" borderId="13" xfId="0" applyFont="1" applyFill="1" applyBorder="1" applyAlignment="1" applyProtection="1">
      <alignment horizontal="center"/>
    </xf>
    <xf numFmtId="0" fontId="3" fillId="4" borderId="14" xfId="0" applyFont="1" applyFill="1" applyBorder="1" applyAlignment="1" applyProtection="1">
      <alignment horizontal="center"/>
    </xf>
    <xf numFmtId="0" fontId="3" fillId="4" borderId="17" xfId="0" applyFont="1" applyFill="1" applyBorder="1" applyAlignment="1" applyProtection="1">
      <alignment horizontal="center"/>
    </xf>
    <xf numFmtId="0" fontId="1" fillId="2" borderId="2" xfId="1" applyFont="1" applyFill="1" applyBorder="1" applyAlignment="1" applyProtection="1">
      <alignment horizontal="center" wrapText="1"/>
    </xf>
    <xf numFmtId="0" fontId="1" fillId="2" borderId="3" xfId="1" applyFont="1" applyFill="1" applyBorder="1" applyAlignment="1" applyProtection="1">
      <alignment horizontal="center"/>
    </xf>
    <xf numFmtId="0" fontId="1" fillId="2" borderId="4" xfId="1" applyFont="1" applyFill="1" applyBorder="1" applyAlignment="1" applyProtection="1">
      <alignment horizontal="center"/>
    </xf>
    <xf numFmtId="0" fontId="1" fillId="2" borderId="5" xfId="1" applyFont="1" applyFill="1" applyBorder="1" applyAlignment="1" applyProtection="1">
      <alignment horizontal="center"/>
    </xf>
    <xf numFmtId="0" fontId="1" fillId="2" borderId="0" xfId="1" applyFont="1" applyFill="1" applyBorder="1" applyAlignment="1" applyProtection="1">
      <alignment horizontal="center"/>
    </xf>
    <xf numFmtId="0" fontId="1" fillId="2" borderId="6" xfId="1" applyFont="1" applyFill="1" applyBorder="1" applyAlignment="1" applyProtection="1">
      <alignment horizontal="center"/>
    </xf>
    <xf numFmtId="0" fontId="1" fillId="2" borderId="7" xfId="1" applyFont="1" applyFill="1" applyBorder="1" applyAlignment="1" applyProtection="1">
      <alignment horizontal="center"/>
    </xf>
    <xf numFmtId="0" fontId="1" fillId="2" borderId="8" xfId="1" applyFont="1" applyFill="1" applyBorder="1" applyAlignment="1" applyProtection="1">
      <alignment horizontal="center"/>
    </xf>
    <xf numFmtId="0" fontId="1" fillId="2" borderId="9" xfId="1" applyFont="1" applyFill="1" applyBorder="1" applyAlignment="1" applyProtection="1">
      <alignment horizontal="center"/>
    </xf>
    <xf numFmtId="49" fontId="1" fillId="0" borderId="13" xfId="0" quotePrefix="1" applyNumberFormat="1" applyFont="1" applyBorder="1" applyAlignment="1" applyProtection="1">
      <alignment horizontal="center"/>
      <protection locked="0"/>
    </xf>
    <xf numFmtId="49" fontId="1" fillId="0" borderId="14" xfId="0" applyNumberFormat="1" applyFont="1" applyBorder="1" applyAlignment="1" applyProtection="1">
      <alignment horizontal="center"/>
      <protection locked="0"/>
    </xf>
    <xf numFmtId="49" fontId="1" fillId="0" borderId="17" xfId="0" applyNumberFormat="1" applyFont="1" applyBorder="1" applyAlignment="1" applyProtection="1">
      <alignment horizontal="center"/>
      <protection locked="0"/>
    </xf>
    <xf numFmtId="0" fontId="1" fillId="0" borderId="2" xfId="0" applyFont="1" applyBorder="1" applyAlignment="1" applyProtection="1">
      <alignment horizontal="center" vertical="top"/>
      <protection locked="0"/>
    </xf>
    <xf numFmtId="0" fontId="1" fillId="0" borderId="3" xfId="0" applyFont="1" applyBorder="1" applyAlignment="1" applyProtection="1">
      <alignment horizontal="center" vertical="top"/>
      <protection locked="0"/>
    </xf>
    <xf numFmtId="0" fontId="1" fillId="0" borderId="4"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9" xfId="0" applyFont="1" applyBorder="1" applyAlignment="1" applyProtection="1">
      <alignment horizontal="center" vertical="top"/>
      <protection locked="0"/>
    </xf>
    <xf numFmtId="0" fontId="1" fillId="0" borderId="2" xfId="0" applyFont="1" applyBorder="1" applyAlignment="1" applyProtection="1">
      <alignment horizontal="center" vertical="top" wrapText="1"/>
      <protection locked="0"/>
    </xf>
    <xf numFmtId="0" fontId="9" fillId="4" borderId="13" xfId="1" applyFont="1" applyFill="1" applyBorder="1" applyAlignment="1" applyProtection="1">
      <alignment horizontal="center"/>
    </xf>
    <xf numFmtId="0" fontId="9" fillId="4" borderId="14" xfId="1" applyFont="1" applyFill="1" applyBorder="1" applyAlignment="1" applyProtection="1">
      <alignment horizontal="center"/>
    </xf>
    <xf numFmtId="0" fontId="9" fillId="4" borderId="17" xfId="1" applyFont="1" applyFill="1" applyBorder="1" applyAlignment="1" applyProtection="1">
      <alignment horizontal="center"/>
    </xf>
    <xf numFmtId="0" fontId="12" fillId="0" borderId="19" xfId="0" applyFont="1" applyBorder="1" applyAlignment="1" applyProtection="1">
      <alignment horizontal="center"/>
    </xf>
    <xf numFmtId="0" fontId="13" fillId="0" borderId="20" xfId="0" applyFont="1" applyBorder="1" applyAlignment="1" applyProtection="1">
      <alignment horizontal="center"/>
    </xf>
    <xf numFmtId="0" fontId="13" fillId="0" borderId="21" xfId="0" applyFont="1" applyBorder="1" applyAlignment="1" applyProtection="1">
      <alignment horizontal="center"/>
    </xf>
  </cellXfs>
  <cellStyles count="2">
    <cellStyle name="Excel Built-in Normal" xfId="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695325</xdr:colOff>
      <xdr:row>4</xdr:row>
      <xdr:rowOff>19050</xdr:rowOff>
    </xdr:to>
    <xdr:pic>
      <xdr:nvPicPr>
        <xdr:cNvPr id="4" name="Kuva 3" descr="TKD Euros 20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381000</xdr:colOff>
      <xdr:row>51</xdr:row>
      <xdr:rowOff>38100</xdr:rowOff>
    </xdr:from>
    <xdr:to>
      <xdr:col>5</xdr:col>
      <xdr:colOff>1295400</xdr:colOff>
      <xdr:row>55</xdr:row>
      <xdr:rowOff>173129</xdr:rowOff>
    </xdr:to>
    <xdr:pic>
      <xdr:nvPicPr>
        <xdr:cNvPr id="3" name="Kuva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9982200"/>
          <a:ext cx="6105525" cy="944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57</xdr:row>
      <xdr:rowOff>19051</xdr:rowOff>
    </xdr:from>
    <xdr:to>
      <xdr:col>5</xdr:col>
      <xdr:colOff>1323975</xdr:colOff>
      <xdr:row>62</xdr:row>
      <xdr:rowOff>60686</xdr:rowOff>
    </xdr:to>
    <xdr:pic>
      <xdr:nvPicPr>
        <xdr:cNvPr id="5" name="Kuva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11229976"/>
          <a:ext cx="6162675" cy="946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tabSelected="1" topLeftCell="A4" workbookViewId="0">
      <selection activeCell="C6" sqref="C6:E6"/>
    </sheetView>
  </sheetViews>
  <sheetFormatPr defaultRowHeight="14.25" x14ac:dyDescent="0.2"/>
  <cols>
    <col min="1" max="1" width="10.7109375" style="38" customWidth="1"/>
    <col min="2" max="3" width="12.7109375" style="38" customWidth="1"/>
    <col min="4" max="4" width="16.85546875" style="38" customWidth="1"/>
    <col min="5" max="7" width="24.85546875" style="38" customWidth="1"/>
    <col min="8" max="9" width="11" style="38" customWidth="1"/>
    <col min="10" max="10" width="9.140625" style="30"/>
    <col min="11" max="13" width="0" style="30" hidden="1" customWidth="1"/>
    <col min="14" max="16384" width="9.140625" style="30"/>
  </cols>
  <sheetData>
    <row r="1" spans="1:13" s="18" customFormat="1" x14ac:dyDescent="0.2">
      <c r="A1" s="17"/>
      <c r="B1" s="17"/>
      <c r="C1" s="17"/>
      <c r="D1" s="17"/>
      <c r="E1" s="17"/>
      <c r="F1" s="17"/>
      <c r="G1" s="17"/>
      <c r="H1" s="17"/>
      <c r="I1" s="17"/>
    </row>
    <row r="2" spans="1:13" s="18" customFormat="1" ht="20.25" x14ac:dyDescent="0.3">
      <c r="A2" s="17"/>
      <c r="B2" s="17"/>
      <c r="C2" s="19" t="s">
        <v>0</v>
      </c>
      <c r="D2" s="17"/>
      <c r="E2" s="17"/>
      <c r="F2" s="17"/>
      <c r="G2" s="17"/>
      <c r="H2" s="17"/>
      <c r="I2" s="17"/>
    </row>
    <row r="3" spans="1:13" s="18" customFormat="1" x14ac:dyDescent="0.2">
      <c r="A3" s="17"/>
      <c r="B3" s="17"/>
      <c r="C3" s="20" t="s">
        <v>1</v>
      </c>
      <c r="D3" s="17"/>
      <c r="E3" s="17"/>
      <c r="F3" s="17"/>
      <c r="G3" s="17"/>
      <c r="H3" s="17"/>
      <c r="I3" s="17"/>
    </row>
    <row r="4" spans="1:13" s="18" customFormat="1" x14ac:dyDescent="0.2">
      <c r="A4" s="17"/>
      <c r="B4" s="17"/>
      <c r="C4" s="20"/>
      <c r="D4" s="17"/>
      <c r="E4" s="17"/>
      <c r="F4" s="17"/>
      <c r="G4" s="17"/>
      <c r="H4" s="17"/>
      <c r="I4" s="17"/>
    </row>
    <row r="5" spans="1:13" s="18" customFormat="1" ht="15" thickBot="1" x14ac:dyDescent="0.25">
      <c r="A5" s="17"/>
      <c r="B5" s="17"/>
      <c r="C5" s="17"/>
      <c r="D5" s="17"/>
      <c r="E5" s="17"/>
      <c r="F5" s="21"/>
      <c r="G5" s="17"/>
      <c r="H5" s="17"/>
      <c r="I5" s="17"/>
    </row>
    <row r="6" spans="1:13" s="18" customFormat="1" ht="15" thickBot="1" x14ac:dyDescent="0.25">
      <c r="A6" s="17"/>
      <c r="B6" s="1" t="s">
        <v>2</v>
      </c>
      <c r="C6" s="47"/>
      <c r="D6" s="48"/>
      <c r="E6" s="49"/>
      <c r="F6" s="22"/>
      <c r="G6" s="22"/>
      <c r="H6" s="17"/>
      <c r="I6" s="17"/>
    </row>
    <row r="7" spans="1:13" s="18" customFormat="1" ht="15" thickBot="1" x14ac:dyDescent="0.25">
      <c r="A7" s="17"/>
      <c r="B7" s="1" t="s">
        <v>40</v>
      </c>
      <c r="C7" s="47"/>
      <c r="D7" s="48"/>
      <c r="E7" s="49"/>
      <c r="F7" s="22"/>
      <c r="G7" s="22"/>
      <c r="H7" s="17"/>
      <c r="I7" s="17"/>
    </row>
    <row r="8" spans="1:13" s="18" customFormat="1" ht="15" thickBot="1" x14ac:dyDescent="0.25">
      <c r="A8" s="17"/>
      <c r="B8" s="1" t="s">
        <v>3</v>
      </c>
      <c r="C8" s="47"/>
      <c r="D8" s="48"/>
      <c r="E8" s="49"/>
      <c r="F8" s="22"/>
      <c r="G8" s="22"/>
      <c r="H8" s="17"/>
      <c r="I8" s="17"/>
    </row>
    <row r="9" spans="1:13" s="18" customFormat="1" ht="15.75" customHeight="1" thickBot="1" x14ac:dyDescent="0.25">
      <c r="A9" s="17"/>
      <c r="B9" s="23" t="s">
        <v>4</v>
      </c>
      <c r="C9" s="71"/>
      <c r="D9" s="72"/>
      <c r="E9" s="73"/>
      <c r="F9" s="45" t="s">
        <v>39</v>
      </c>
      <c r="G9" s="22"/>
      <c r="H9" s="17"/>
      <c r="I9" s="17"/>
    </row>
    <row r="10" spans="1:13" s="18" customFormat="1" x14ac:dyDescent="0.2">
      <c r="A10" s="17"/>
      <c r="B10" s="17"/>
      <c r="C10" s="17"/>
      <c r="D10" s="17"/>
      <c r="E10" s="17"/>
      <c r="F10" s="24"/>
      <c r="G10" s="17"/>
      <c r="H10" s="17"/>
      <c r="I10" s="17"/>
    </row>
    <row r="11" spans="1:13" s="25" customFormat="1" ht="19.5" thickBot="1" x14ac:dyDescent="0.35">
      <c r="A11" s="87" t="s">
        <v>42</v>
      </c>
      <c r="B11" s="88"/>
      <c r="C11" s="88"/>
      <c r="D11" s="88"/>
      <c r="E11" s="88"/>
      <c r="F11" s="88"/>
      <c r="G11" s="88"/>
      <c r="H11" s="88"/>
      <c r="I11" s="89"/>
    </row>
    <row r="12" spans="1:13" s="27" customFormat="1" ht="15" customHeight="1" thickBot="1" x14ac:dyDescent="0.25">
      <c r="A12" s="26"/>
      <c r="B12" s="26"/>
      <c r="C12" s="26"/>
      <c r="D12" s="26"/>
      <c r="E12" s="55" t="s">
        <v>9</v>
      </c>
      <c r="F12" s="55"/>
      <c r="G12" s="55"/>
      <c r="H12" s="26"/>
      <c r="I12" s="26"/>
    </row>
    <row r="13" spans="1:13" ht="42.75" x14ac:dyDescent="0.2">
      <c r="A13" s="28" t="s">
        <v>5</v>
      </c>
      <c r="B13" s="28" t="s">
        <v>7</v>
      </c>
      <c r="C13" s="28" t="s">
        <v>6</v>
      </c>
      <c r="D13" s="28" t="s">
        <v>8</v>
      </c>
      <c r="E13" s="29" t="s">
        <v>10</v>
      </c>
      <c r="F13" s="29" t="s">
        <v>10</v>
      </c>
      <c r="G13" s="29" t="s">
        <v>10</v>
      </c>
      <c r="H13" s="28" t="s">
        <v>11</v>
      </c>
      <c r="I13" s="28" t="s">
        <v>12</v>
      </c>
    </row>
    <row r="14" spans="1:13" s="35" customFormat="1" x14ac:dyDescent="0.2">
      <c r="A14" s="31" t="s">
        <v>17</v>
      </c>
      <c r="B14" s="32">
        <v>42487</v>
      </c>
      <c r="C14" s="32">
        <v>42492</v>
      </c>
      <c r="D14" s="33" t="s">
        <v>13</v>
      </c>
      <c r="E14" s="33" t="s">
        <v>18</v>
      </c>
      <c r="F14" s="33" t="s">
        <v>19</v>
      </c>
      <c r="G14" s="33"/>
      <c r="H14" s="34">
        <f t="shared" ref="H14" si="0">IF(AND(D14="Economy",L14=1),92,IF(AND(D14="Economy",L14=2),61,IF(AND(D14="Economy",L14=3),55,IF(AND(D14="Half board 1",L14=1),104,IF(AND(D14="Half board 1",L14=2),73,IF(AND(D14="Half board 1",L14=3),67,IF(AND(D14="Half board 2",L14=1),111,IF(AND(D14="Half board 2",L14=2),80,IF(AND(D14="Half board 2",L14=3),74,IF(AND(D14="Full board",L14=1),123,IF(AND(D14="Full board",L14=2),92,IF(AND(D14="Full board",L14=3),86,IF(AND(D14="VIP Economy",L14=1),95,IF(AND(D14="VIP Economy",L14=2),63,IF(AND(D14="VIP Economy",L14=3),57,IF(AND(D14="VIP Half board 1",L14=1),107,IF(AND(D14="VIP Half board 1",L14=2),75,IF(AND(D14="VIP Half board 1",L14=3),69,IF(AND(D14="VIP Half board 2",L14=1),114,IF(AND(D14="VIP Half board 2",L14=2),82,IF(AND(D14="VIP Half board 2",L14=3),76,IF(AND(D14="VIP Full board",L14=1),126,IF(AND(D14="VIP Full board",L14=2),94,IF(AND(D14="VIP Full board",L14=3),88,""))))))))))))))))))))))))</f>
        <v>61</v>
      </c>
      <c r="I14" s="34">
        <f>IF(H14="","",K14*H14)</f>
        <v>610</v>
      </c>
      <c r="K14" s="35">
        <f>L14*M14</f>
        <v>10</v>
      </c>
      <c r="L14" s="35">
        <f>3-COUNTIFS(E14,"")-COUNTIFS(F14,"")-COUNTIFS(G14,"")-COUNTIFS(E14," ")-COUNTIFS(F14," ")-COUNTIFS(G14," ")-COUNTIFS(E14,"  ")-COUNTIFS(F14,"  ")-COUNTIFS(G14,"  ")-COUNTIFS(E14,"   ")-COUNTIFS(F14,"   ")-COUNTIFS(G14,"   ")</f>
        <v>2</v>
      </c>
      <c r="M14" s="35">
        <f>C14-B14</f>
        <v>5</v>
      </c>
    </row>
    <row r="15" spans="1:13" s="35" customFormat="1" x14ac:dyDescent="0.2">
      <c r="A15" s="31" t="s">
        <v>17</v>
      </c>
      <c r="B15" s="32">
        <v>42487</v>
      </c>
      <c r="C15" s="32">
        <v>42491</v>
      </c>
      <c r="D15" s="33" t="s">
        <v>28</v>
      </c>
      <c r="E15" s="33" t="s">
        <v>30</v>
      </c>
      <c r="F15" s="33"/>
      <c r="G15" s="33"/>
      <c r="H15" s="34">
        <f t="shared" ref="H15:H16" si="1">IF(AND(D15="Economy",L15=1),92,IF(AND(D15="Economy",L15=2),61,IF(AND(D15="Economy",L15=3),55,IF(AND(D15="Half board 1",L15=1),104,IF(AND(D15="Half board 1",L15=2),73,IF(AND(D15="Half board 1",L15=3),67,IF(AND(D15="Half board 2",L15=1),111,IF(AND(D15="Half board 2",L15=2),80,IF(AND(D15="Half board 2",L15=3),74,IF(AND(D15="Full board",L15=1),123,IF(AND(D15="Full board",L15=2),92,IF(AND(D15="Full board",L15=3),86,IF(AND(D15="VIP Economy",L15=1),95,IF(AND(D15="VIP Economy",L15=2),63,IF(AND(D15="VIP Economy",L15=3),57,IF(AND(D15="VIP Half board 1",L15=1),107,IF(AND(D15="VIP Half board 1",L15=2),75,IF(AND(D15="VIP Half board 1",L15=3),69,IF(AND(D15="VIP Half board 2",L15=1),114,IF(AND(D15="VIP Half board 2",L15=2),82,IF(AND(D15="VIP Half board 2",L15=3),76,IF(AND(D15="VIP Full board",L15=1),126,IF(AND(D15="VIP Full board",L15=2),94,IF(AND(D15="VIP Full board",L15=3),88,""))))))))))))))))))))))))</f>
        <v>107</v>
      </c>
      <c r="I15" s="34">
        <f>IF(H15="","",K15*H15)</f>
        <v>428</v>
      </c>
      <c r="K15" s="35">
        <f>L15*M15</f>
        <v>4</v>
      </c>
      <c r="L15" s="35">
        <f>3-COUNTIFS(E15,"")-COUNTIFS(F15,"")-COUNTIFS(G15,"")-COUNTIFS(E15," ")-COUNTIFS(F15," ")-COUNTIFS(G15," ")-COUNTIFS(E15,"  ")-COUNTIFS(F15,"  ")-COUNTIFS(G15,"  ")-COUNTIFS(E15,"   ")-COUNTIFS(F15,"   ")-COUNTIFS(G15,"   ")</f>
        <v>1</v>
      </c>
      <c r="M15" s="35">
        <f>C15-B15</f>
        <v>4</v>
      </c>
    </row>
    <row r="16" spans="1:13" x14ac:dyDescent="0.2">
      <c r="A16" s="36">
        <v>1</v>
      </c>
      <c r="B16" s="39"/>
      <c r="C16" s="46"/>
      <c r="D16" s="40"/>
      <c r="E16" s="40"/>
      <c r="F16" s="40"/>
      <c r="G16" s="40"/>
      <c r="H16" s="42" t="str">
        <f t="shared" si="1"/>
        <v/>
      </c>
      <c r="I16" s="37" t="str">
        <f t="shared" ref="I16" si="2">IF(H16="","",K16*H16)</f>
        <v/>
      </c>
      <c r="K16" s="30">
        <f>L16*M16</f>
        <v>0</v>
      </c>
      <c r="L16" s="30">
        <f>3-COUNTIFS(E16,"")-COUNTIFS(F16,"")-COUNTIFS(G16,"")-COUNTIFS(E16," ")-COUNTIFS(F16," ")-COUNTIFS(G16," ")-COUNTIFS(E16,"  ")-COUNTIFS(F16,"  ")-COUNTIFS(G16,"  ")-COUNTIFS(E16,"   ")-COUNTIFS(F16,"   ")-COUNTIFS(G16,"   ")</f>
        <v>0</v>
      </c>
      <c r="M16" s="30">
        <f>C16-B16</f>
        <v>0</v>
      </c>
    </row>
    <row r="17" spans="1:13" x14ac:dyDescent="0.2">
      <c r="A17" s="36">
        <v>2</v>
      </c>
      <c r="B17" s="39"/>
      <c r="C17" s="46"/>
      <c r="D17" s="40"/>
      <c r="E17" s="40"/>
      <c r="F17" s="40"/>
      <c r="G17" s="40"/>
      <c r="H17" s="42" t="str">
        <f t="shared" ref="H17:H45" si="3">IF(AND(D17="Economy",L17=1),92,IF(AND(D17="Economy",L17=2),61,IF(AND(D17="Economy",L17=3),55,IF(AND(D17="Half board 1",L17=1),104,IF(AND(D17="Half board 1",L17=2),73,IF(AND(D17="Half board 1",L17=3),67,IF(AND(D17="Half board 2",L17=1),111,IF(AND(D17="Half board 2",L17=2),80,IF(AND(D17="Half board 2",L17=3),74,IF(AND(D17="Full board",L17=1),123,IF(AND(D17="Full board",L17=2),92,IF(AND(D17="Full board",L17=3),86,IF(AND(D17="VIP Economy",L17=1),95,IF(AND(D17="VIP Economy",L17=2),63,IF(AND(D17="VIP Economy",L17=3),57,IF(AND(D17="VIP Half board 1",L17=1),107,IF(AND(D17="VIP Half board 1",L17=2),75,IF(AND(D17="VIP Half board 1",L17=3),69,IF(AND(D17="VIP Half board 2",L17=1),114,IF(AND(D17="VIP Half board 2",L17=2),82,IF(AND(D17="VIP Half board 2",L17=3),76,IF(AND(D17="VIP Full board",L17=1),126,IF(AND(D17="VIP Full board",L17=2),94,IF(AND(D17="VIP Full board",L17=3),88,""))))))))))))))))))))))))</f>
        <v/>
      </c>
      <c r="I17" s="37" t="str">
        <f t="shared" ref="I17:I45" si="4">IF(H17="","",K17*H17)</f>
        <v/>
      </c>
      <c r="K17" s="30">
        <f t="shared" ref="K17:K45" si="5">L17*M17</f>
        <v>0</v>
      </c>
      <c r="L17" s="30">
        <f t="shared" ref="L17:L45" si="6">3-COUNTIFS(E17,"")-COUNTIFS(F17,"")-COUNTIFS(G17,"")-COUNTIFS(E17," ")-COUNTIFS(F17," ")-COUNTIFS(G17," ")-COUNTIFS(E17,"  ")-COUNTIFS(F17,"  ")-COUNTIFS(G17,"  ")-COUNTIFS(E17,"   ")-COUNTIFS(F17,"   ")-COUNTIFS(G17,"   ")</f>
        <v>0</v>
      </c>
      <c r="M17" s="30">
        <f t="shared" ref="M17:M45" si="7">C17-B17</f>
        <v>0</v>
      </c>
    </row>
    <row r="18" spans="1:13" x14ac:dyDescent="0.2">
      <c r="A18" s="36">
        <v>3</v>
      </c>
      <c r="B18" s="39"/>
      <c r="C18" s="46"/>
      <c r="D18" s="40"/>
      <c r="E18" s="40"/>
      <c r="F18" s="40"/>
      <c r="G18" s="40"/>
      <c r="H18" s="42" t="str">
        <f t="shared" si="3"/>
        <v/>
      </c>
      <c r="I18" s="37" t="str">
        <f t="shared" si="4"/>
        <v/>
      </c>
      <c r="K18" s="30">
        <f t="shared" si="5"/>
        <v>0</v>
      </c>
      <c r="L18" s="30">
        <f t="shared" si="6"/>
        <v>0</v>
      </c>
      <c r="M18" s="30">
        <f t="shared" si="7"/>
        <v>0</v>
      </c>
    </row>
    <row r="19" spans="1:13" x14ac:dyDescent="0.2">
      <c r="A19" s="36">
        <v>4</v>
      </c>
      <c r="B19" s="39"/>
      <c r="C19" s="46"/>
      <c r="D19" s="40"/>
      <c r="E19" s="40"/>
      <c r="F19" s="40"/>
      <c r="G19" s="40"/>
      <c r="H19" s="42" t="str">
        <f t="shared" si="3"/>
        <v/>
      </c>
      <c r="I19" s="37" t="str">
        <f t="shared" si="4"/>
        <v/>
      </c>
      <c r="K19" s="30">
        <f t="shared" si="5"/>
        <v>0</v>
      </c>
      <c r="L19" s="30">
        <f t="shared" si="6"/>
        <v>0</v>
      </c>
      <c r="M19" s="30">
        <f t="shared" si="7"/>
        <v>0</v>
      </c>
    </row>
    <row r="20" spans="1:13" x14ac:dyDescent="0.2">
      <c r="A20" s="36">
        <v>5</v>
      </c>
      <c r="B20" s="39"/>
      <c r="C20" s="46"/>
      <c r="D20" s="40"/>
      <c r="E20" s="40"/>
      <c r="F20" s="40"/>
      <c r="G20" s="40"/>
      <c r="H20" s="42" t="str">
        <f t="shared" si="3"/>
        <v/>
      </c>
      <c r="I20" s="37" t="str">
        <f t="shared" si="4"/>
        <v/>
      </c>
      <c r="K20" s="30">
        <f t="shared" si="5"/>
        <v>0</v>
      </c>
      <c r="L20" s="30">
        <f t="shared" si="6"/>
        <v>0</v>
      </c>
      <c r="M20" s="30">
        <f t="shared" si="7"/>
        <v>0</v>
      </c>
    </row>
    <row r="21" spans="1:13" x14ac:dyDescent="0.2">
      <c r="A21" s="36">
        <v>6</v>
      </c>
      <c r="B21" s="39"/>
      <c r="C21" s="46"/>
      <c r="D21" s="40"/>
      <c r="E21" s="40"/>
      <c r="F21" s="40"/>
      <c r="G21" s="40"/>
      <c r="H21" s="42" t="str">
        <f t="shared" si="3"/>
        <v/>
      </c>
      <c r="I21" s="37" t="str">
        <f t="shared" si="4"/>
        <v/>
      </c>
      <c r="K21" s="30">
        <f t="shared" si="5"/>
        <v>0</v>
      </c>
      <c r="L21" s="30">
        <f t="shared" si="6"/>
        <v>0</v>
      </c>
      <c r="M21" s="30">
        <f t="shared" si="7"/>
        <v>0</v>
      </c>
    </row>
    <row r="22" spans="1:13" x14ac:dyDescent="0.2">
      <c r="A22" s="36">
        <v>7</v>
      </c>
      <c r="B22" s="39"/>
      <c r="C22" s="46"/>
      <c r="D22" s="40"/>
      <c r="E22" s="40"/>
      <c r="F22" s="40"/>
      <c r="G22" s="40"/>
      <c r="H22" s="42" t="str">
        <f t="shared" si="3"/>
        <v/>
      </c>
      <c r="I22" s="37" t="str">
        <f t="shared" si="4"/>
        <v/>
      </c>
      <c r="K22" s="30">
        <f t="shared" si="5"/>
        <v>0</v>
      </c>
      <c r="L22" s="30">
        <f t="shared" si="6"/>
        <v>0</v>
      </c>
      <c r="M22" s="30">
        <f t="shared" si="7"/>
        <v>0</v>
      </c>
    </row>
    <row r="23" spans="1:13" x14ac:dyDescent="0.2">
      <c r="A23" s="36">
        <v>8</v>
      </c>
      <c r="B23" s="39"/>
      <c r="C23" s="46"/>
      <c r="D23" s="40"/>
      <c r="E23" s="40"/>
      <c r="F23" s="40"/>
      <c r="G23" s="40"/>
      <c r="H23" s="42" t="str">
        <f t="shared" si="3"/>
        <v/>
      </c>
      <c r="I23" s="37" t="str">
        <f t="shared" si="4"/>
        <v/>
      </c>
      <c r="K23" s="30">
        <f t="shared" si="5"/>
        <v>0</v>
      </c>
      <c r="L23" s="30">
        <f t="shared" si="6"/>
        <v>0</v>
      </c>
      <c r="M23" s="30">
        <f t="shared" si="7"/>
        <v>0</v>
      </c>
    </row>
    <row r="24" spans="1:13" x14ac:dyDescent="0.2">
      <c r="A24" s="36">
        <v>9</v>
      </c>
      <c r="B24" s="39"/>
      <c r="C24" s="46"/>
      <c r="D24" s="40"/>
      <c r="E24" s="40"/>
      <c r="F24" s="40"/>
      <c r="G24" s="40"/>
      <c r="H24" s="42" t="str">
        <f t="shared" si="3"/>
        <v/>
      </c>
      <c r="I24" s="37" t="str">
        <f t="shared" si="4"/>
        <v/>
      </c>
      <c r="K24" s="30">
        <f t="shared" si="5"/>
        <v>0</v>
      </c>
      <c r="L24" s="30">
        <f t="shared" si="6"/>
        <v>0</v>
      </c>
      <c r="M24" s="30">
        <f t="shared" si="7"/>
        <v>0</v>
      </c>
    </row>
    <row r="25" spans="1:13" x14ac:dyDescent="0.2">
      <c r="A25" s="36">
        <v>10</v>
      </c>
      <c r="B25" s="39"/>
      <c r="C25" s="46"/>
      <c r="D25" s="40"/>
      <c r="E25" s="40"/>
      <c r="F25" s="40"/>
      <c r="G25" s="40"/>
      <c r="H25" s="42" t="str">
        <f t="shared" si="3"/>
        <v/>
      </c>
      <c r="I25" s="37" t="str">
        <f t="shared" si="4"/>
        <v/>
      </c>
      <c r="K25" s="30">
        <f t="shared" si="5"/>
        <v>0</v>
      </c>
      <c r="L25" s="30">
        <f t="shared" si="6"/>
        <v>0</v>
      </c>
      <c r="M25" s="30">
        <f t="shared" si="7"/>
        <v>0</v>
      </c>
    </row>
    <row r="26" spans="1:13" x14ac:dyDescent="0.2">
      <c r="A26" s="36">
        <v>11</v>
      </c>
      <c r="B26" s="39"/>
      <c r="C26" s="46"/>
      <c r="D26" s="40"/>
      <c r="E26" s="40"/>
      <c r="F26" s="40"/>
      <c r="G26" s="40"/>
      <c r="H26" s="42" t="str">
        <f t="shared" si="3"/>
        <v/>
      </c>
      <c r="I26" s="37" t="str">
        <f t="shared" si="4"/>
        <v/>
      </c>
      <c r="K26" s="30">
        <f t="shared" si="5"/>
        <v>0</v>
      </c>
      <c r="L26" s="30">
        <f t="shared" si="6"/>
        <v>0</v>
      </c>
      <c r="M26" s="30">
        <f t="shared" si="7"/>
        <v>0</v>
      </c>
    </row>
    <row r="27" spans="1:13" x14ac:dyDescent="0.2">
      <c r="A27" s="36">
        <v>12</v>
      </c>
      <c r="B27" s="39"/>
      <c r="C27" s="46"/>
      <c r="D27" s="40"/>
      <c r="E27" s="40"/>
      <c r="F27" s="40"/>
      <c r="G27" s="40"/>
      <c r="H27" s="42" t="str">
        <f t="shared" si="3"/>
        <v/>
      </c>
      <c r="I27" s="37" t="str">
        <f t="shared" si="4"/>
        <v/>
      </c>
      <c r="K27" s="30">
        <f t="shared" si="5"/>
        <v>0</v>
      </c>
      <c r="L27" s="30">
        <f t="shared" si="6"/>
        <v>0</v>
      </c>
      <c r="M27" s="30">
        <f t="shared" si="7"/>
        <v>0</v>
      </c>
    </row>
    <row r="28" spans="1:13" x14ac:dyDescent="0.2">
      <c r="A28" s="36">
        <v>13</v>
      </c>
      <c r="B28" s="39"/>
      <c r="C28" s="46"/>
      <c r="D28" s="40"/>
      <c r="E28" s="40"/>
      <c r="F28" s="40"/>
      <c r="G28" s="40"/>
      <c r="H28" s="42" t="str">
        <f t="shared" si="3"/>
        <v/>
      </c>
      <c r="I28" s="37" t="str">
        <f t="shared" si="4"/>
        <v/>
      </c>
      <c r="K28" s="30">
        <f t="shared" si="5"/>
        <v>0</v>
      </c>
      <c r="L28" s="30">
        <f t="shared" si="6"/>
        <v>0</v>
      </c>
      <c r="M28" s="30">
        <f t="shared" si="7"/>
        <v>0</v>
      </c>
    </row>
    <row r="29" spans="1:13" x14ac:dyDescent="0.2">
      <c r="A29" s="36">
        <v>14</v>
      </c>
      <c r="B29" s="39"/>
      <c r="C29" s="46"/>
      <c r="D29" s="40"/>
      <c r="E29" s="40"/>
      <c r="F29" s="40"/>
      <c r="G29" s="40"/>
      <c r="H29" s="42" t="str">
        <f t="shared" si="3"/>
        <v/>
      </c>
      <c r="I29" s="37" t="str">
        <f t="shared" si="4"/>
        <v/>
      </c>
      <c r="K29" s="30">
        <f t="shared" si="5"/>
        <v>0</v>
      </c>
      <c r="L29" s="30">
        <f t="shared" si="6"/>
        <v>0</v>
      </c>
      <c r="M29" s="30">
        <f t="shared" si="7"/>
        <v>0</v>
      </c>
    </row>
    <row r="30" spans="1:13" x14ac:dyDescent="0.2">
      <c r="A30" s="36">
        <v>15</v>
      </c>
      <c r="B30" s="39"/>
      <c r="C30" s="46"/>
      <c r="D30" s="40"/>
      <c r="E30" s="40"/>
      <c r="F30" s="40"/>
      <c r="G30" s="40"/>
      <c r="H30" s="42" t="str">
        <f t="shared" si="3"/>
        <v/>
      </c>
      <c r="I30" s="37" t="str">
        <f t="shared" si="4"/>
        <v/>
      </c>
      <c r="K30" s="30">
        <f t="shared" si="5"/>
        <v>0</v>
      </c>
      <c r="L30" s="30">
        <f t="shared" si="6"/>
        <v>0</v>
      </c>
      <c r="M30" s="30">
        <f t="shared" si="7"/>
        <v>0</v>
      </c>
    </row>
    <row r="31" spans="1:13" x14ac:dyDescent="0.2">
      <c r="A31" s="36">
        <v>16</v>
      </c>
      <c r="B31" s="39"/>
      <c r="C31" s="46"/>
      <c r="D31" s="40"/>
      <c r="E31" s="40"/>
      <c r="F31" s="40"/>
      <c r="G31" s="40"/>
      <c r="H31" s="42" t="str">
        <f t="shared" si="3"/>
        <v/>
      </c>
      <c r="I31" s="37" t="str">
        <f t="shared" si="4"/>
        <v/>
      </c>
      <c r="K31" s="30">
        <f t="shared" si="5"/>
        <v>0</v>
      </c>
      <c r="L31" s="30">
        <f t="shared" si="6"/>
        <v>0</v>
      </c>
      <c r="M31" s="30">
        <f t="shared" si="7"/>
        <v>0</v>
      </c>
    </row>
    <row r="32" spans="1:13" x14ac:dyDescent="0.2">
      <c r="A32" s="36">
        <v>17</v>
      </c>
      <c r="B32" s="39"/>
      <c r="C32" s="46"/>
      <c r="D32" s="40"/>
      <c r="E32" s="40"/>
      <c r="F32" s="40"/>
      <c r="G32" s="40"/>
      <c r="H32" s="42" t="str">
        <f t="shared" si="3"/>
        <v/>
      </c>
      <c r="I32" s="37" t="str">
        <f t="shared" si="4"/>
        <v/>
      </c>
      <c r="K32" s="30">
        <f t="shared" si="5"/>
        <v>0</v>
      </c>
      <c r="L32" s="30">
        <f t="shared" si="6"/>
        <v>0</v>
      </c>
      <c r="M32" s="30">
        <f t="shared" si="7"/>
        <v>0</v>
      </c>
    </row>
    <row r="33" spans="1:13" x14ac:dyDescent="0.2">
      <c r="A33" s="36">
        <v>18</v>
      </c>
      <c r="B33" s="39"/>
      <c r="C33" s="46"/>
      <c r="D33" s="40"/>
      <c r="E33" s="40"/>
      <c r="F33" s="40"/>
      <c r="G33" s="40"/>
      <c r="H33" s="42" t="str">
        <f t="shared" si="3"/>
        <v/>
      </c>
      <c r="I33" s="37" t="str">
        <f t="shared" si="4"/>
        <v/>
      </c>
      <c r="K33" s="30">
        <f t="shared" si="5"/>
        <v>0</v>
      </c>
      <c r="L33" s="30">
        <f t="shared" si="6"/>
        <v>0</v>
      </c>
      <c r="M33" s="30">
        <f t="shared" si="7"/>
        <v>0</v>
      </c>
    </row>
    <row r="34" spans="1:13" x14ac:dyDescent="0.2">
      <c r="A34" s="36">
        <v>19</v>
      </c>
      <c r="B34" s="39"/>
      <c r="C34" s="46"/>
      <c r="D34" s="40"/>
      <c r="E34" s="40"/>
      <c r="F34" s="40"/>
      <c r="G34" s="40"/>
      <c r="H34" s="42" t="str">
        <f t="shared" si="3"/>
        <v/>
      </c>
      <c r="I34" s="37" t="str">
        <f t="shared" si="4"/>
        <v/>
      </c>
      <c r="K34" s="30">
        <f t="shared" si="5"/>
        <v>0</v>
      </c>
      <c r="L34" s="30">
        <f t="shared" si="6"/>
        <v>0</v>
      </c>
      <c r="M34" s="30">
        <f t="shared" si="7"/>
        <v>0</v>
      </c>
    </row>
    <row r="35" spans="1:13" x14ac:dyDescent="0.2">
      <c r="A35" s="36">
        <v>20</v>
      </c>
      <c r="B35" s="39"/>
      <c r="C35" s="46"/>
      <c r="D35" s="40"/>
      <c r="E35" s="40"/>
      <c r="F35" s="40"/>
      <c r="G35" s="40"/>
      <c r="H35" s="42" t="str">
        <f t="shared" si="3"/>
        <v/>
      </c>
      <c r="I35" s="37" t="str">
        <f t="shared" si="4"/>
        <v/>
      </c>
      <c r="K35" s="30">
        <f t="shared" si="5"/>
        <v>0</v>
      </c>
      <c r="L35" s="30">
        <f t="shared" si="6"/>
        <v>0</v>
      </c>
      <c r="M35" s="30">
        <f t="shared" si="7"/>
        <v>0</v>
      </c>
    </row>
    <row r="36" spans="1:13" x14ac:dyDescent="0.2">
      <c r="A36" s="36">
        <v>21</v>
      </c>
      <c r="B36" s="39"/>
      <c r="C36" s="46"/>
      <c r="D36" s="40"/>
      <c r="E36" s="40"/>
      <c r="F36" s="40"/>
      <c r="G36" s="40"/>
      <c r="H36" s="42" t="str">
        <f t="shared" si="3"/>
        <v/>
      </c>
      <c r="I36" s="37" t="str">
        <f t="shared" si="4"/>
        <v/>
      </c>
      <c r="K36" s="30">
        <f t="shared" si="5"/>
        <v>0</v>
      </c>
      <c r="L36" s="30">
        <f t="shared" si="6"/>
        <v>0</v>
      </c>
      <c r="M36" s="30">
        <f t="shared" si="7"/>
        <v>0</v>
      </c>
    </row>
    <row r="37" spans="1:13" x14ac:dyDescent="0.2">
      <c r="A37" s="36">
        <v>22</v>
      </c>
      <c r="B37" s="39"/>
      <c r="C37" s="46"/>
      <c r="D37" s="40"/>
      <c r="E37" s="40"/>
      <c r="F37" s="40"/>
      <c r="G37" s="40"/>
      <c r="H37" s="42" t="str">
        <f t="shared" si="3"/>
        <v/>
      </c>
      <c r="I37" s="37" t="str">
        <f t="shared" si="4"/>
        <v/>
      </c>
      <c r="K37" s="30">
        <f t="shared" si="5"/>
        <v>0</v>
      </c>
      <c r="L37" s="30">
        <f t="shared" si="6"/>
        <v>0</v>
      </c>
      <c r="M37" s="30">
        <f t="shared" si="7"/>
        <v>0</v>
      </c>
    </row>
    <row r="38" spans="1:13" x14ac:dyDescent="0.2">
      <c r="A38" s="36">
        <v>23</v>
      </c>
      <c r="B38" s="39"/>
      <c r="C38" s="46"/>
      <c r="D38" s="40"/>
      <c r="E38" s="40"/>
      <c r="F38" s="40"/>
      <c r="G38" s="40"/>
      <c r="H38" s="42" t="str">
        <f t="shared" si="3"/>
        <v/>
      </c>
      <c r="I38" s="37" t="str">
        <f t="shared" si="4"/>
        <v/>
      </c>
      <c r="K38" s="30">
        <f t="shared" si="5"/>
        <v>0</v>
      </c>
      <c r="L38" s="30">
        <f t="shared" si="6"/>
        <v>0</v>
      </c>
      <c r="M38" s="30">
        <f t="shared" si="7"/>
        <v>0</v>
      </c>
    </row>
    <row r="39" spans="1:13" x14ac:dyDescent="0.2">
      <c r="A39" s="36">
        <v>24</v>
      </c>
      <c r="B39" s="39"/>
      <c r="C39" s="46"/>
      <c r="D39" s="40"/>
      <c r="E39" s="40"/>
      <c r="F39" s="40"/>
      <c r="G39" s="40"/>
      <c r="H39" s="42" t="str">
        <f t="shared" si="3"/>
        <v/>
      </c>
      <c r="I39" s="37" t="str">
        <f t="shared" si="4"/>
        <v/>
      </c>
      <c r="K39" s="30">
        <f t="shared" si="5"/>
        <v>0</v>
      </c>
      <c r="L39" s="30">
        <f t="shared" si="6"/>
        <v>0</v>
      </c>
      <c r="M39" s="30">
        <f t="shared" si="7"/>
        <v>0</v>
      </c>
    </row>
    <row r="40" spans="1:13" x14ac:dyDescent="0.2">
      <c r="A40" s="36">
        <v>25</v>
      </c>
      <c r="B40" s="39"/>
      <c r="C40" s="46"/>
      <c r="D40" s="40"/>
      <c r="E40" s="40"/>
      <c r="F40" s="40"/>
      <c r="G40" s="40"/>
      <c r="H40" s="42" t="str">
        <f t="shared" si="3"/>
        <v/>
      </c>
      <c r="I40" s="37" t="str">
        <f t="shared" si="4"/>
        <v/>
      </c>
      <c r="K40" s="30">
        <f t="shared" si="5"/>
        <v>0</v>
      </c>
      <c r="L40" s="30">
        <f t="shared" si="6"/>
        <v>0</v>
      </c>
      <c r="M40" s="30">
        <f t="shared" si="7"/>
        <v>0</v>
      </c>
    </row>
    <row r="41" spans="1:13" x14ac:dyDescent="0.2">
      <c r="A41" s="36">
        <v>26</v>
      </c>
      <c r="B41" s="39"/>
      <c r="C41" s="46"/>
      <c r="D41" s="40"/>
      <c r="E41" s="40"/>
      <c r="F41" s="40"/>
      <c r="G41" s="40"/>
      <c r="H41" s="42" t="str">
        <f t="shared" si="3"/>
        <v/>
      </c>
      <c r="I41" s="37" t="str">
        <f t="shared" si="4"/>
        <v/>
      </c>
      <c r="K41" s="30">
        <f t="shared" si="5"/>
        <v>0</v>
      </c>
      <c r="L41" s="30">
        <f t="shared" si="6"/>
        <v>0</v>
      </c>
      <c r="M41" s="30">
        <f t="shared" si="7"/>
        <v>0</v>
      </c>
    </row>
    <row r="42" spans="1:13" x14ac:dyDescent="0.2">
      <c r="A42" s="36">
        <v>27</v>
      </c>
      <c r="B42" s="39"/>
      <c r="C42" s="46"/>
      <c r="D42" s="40"/>
      <c r="E42" s="40"/>
      <c r="F42" s="40"/>
      <c r="G42" s="40"/>
      <c r="H42" s="42" t="str">
        <f t="shared" si="3"/>
        <v/>
      </c>
      <c r="I42" s="37" t="str">
        <f t="shared" si="4"/>
        <v/>
      </c>
      <c r="K42" s="30">
        <f t="shared" si="5"/>
        <v>0</v>
      </c>
      <c r="L42" s="30">
        <f t="shared" si="6"/>
        <v>0</v>
      </c>
      <c r="M42" s="30">
        <f t="shared" si="7"/>
        <v>0</v>
      </c>
    </row>
    <row r="43" spans="1:13" x14ac:dyDescent="0.2">
      <c r="A43" s="36">
        <v>28</v>
      </c>
      <c r="B43" s="39"/>
      <c r="C43" s="46"/>
      <c r="D43" s="40"/>
      <c r="E43" s="40"/>
      <c r="F43" s="40"/>
      <c r="G43" s="40"/>
      <c r="H43" s="42" t="str">
        <f t="shared" si="3"/>
        <v/>
      </c>
      <c r="I43" s="37" t="str">
        <f t="shared" si="4"/>
        <v/>
      </c>
      <c r="K43" s="30">
        <f t="shared" si="5"/>
        <v>0</v>
      </c>
      <c r="L43" s="30">
        <f t="shared" si="6"/>
        <v>0</v>
      </c>
      <c r="M43" s="30">
        <f t="shared" si="7"/>
        <v>0</v>
      </c>
    </row>
    <row r="44" spans="1:13" x14ac:dyDescent="0.2">
      <c r="A44" s="36">
        <v>29</v>
      </c>
      <c r="B44" s="39"/>
      <c r="C44" s="46"/>
      <c r="D44" s="40"/>
      <c r="E44" s="40"/>
      <c r="F44" s="40"/>
      <c r="G44" s="40"/>
      <c r="H44" s="42" t="str">
        <f t="shared" si="3"/>
        <v/>
      </c>
      <c r="I44" s="37" t="str">
        <f t="shared" si="4"/>
        <v/>
      </c>
      <c r="K44" s="30">
        <f t="shared" si="5"/>
        <v>0</v>
      </c>
      <c r="L44" s="30">
        <f t="shared" si="6"/>
        <v>0</v>
      </c>
      <c r="M44" s="30">
        <f t="shared" si="7"/>
        <v>0</v>
      </c>
    </row>
    <row r="45" spans="1:13" x14ac:dyDescent="0.2">
      <c r="A45" s="36">
        <v>30</v>
      </c>
      <c r="B45" s="39"/>
      <c r="C45" s="46"/>
      <c r="D45" s="40"/>
      <c r="E45" s="40"/>
      <c r="F45" s="40"/>
      <c r="G45" s="40"/>
      <c r="H45" s="42" t="str">
        <f t="shared" si="3"/>
        <v/>
      </c>
      <c r="I45" s="37" t="str">
        <f t="shared" si="4"/>
        <v/>
      </c>
      <c r="K45" s="30">
        <f t="shared" si="5"/>
        <v>0</v>
      </c>
      <c r="L45" s="30">
        <f t="shared" si="6"/>
        <v>0</v>
      </c>
      <c r="M45" s="30">
        <f t="shared" si="7"/>
        <v>0</v>
      </c>
    </row>
    <row r="46" spans="1:13" ht="15" thickBot="1" x14ac:dyDescent="0.25"/>
    <row r="47" spans="1:13" ht="15" thickBot="1" x14ac:dyDescent="0.25">
      <c r="G47" s="53" t="s">
        <v>20</v>
      </c>
      <c r="H47" s="54"/>
      <c r="I47" s="2">
        <f>SUM(I16:I45)</f>
        <v>0</v>
      </c>
    </row>
    <row r="48" spans="1:13" ht="15" thickBot="1" x14ac:dyDescent="0.25">
      <c r="G48" s="53" t="s">
        <v>21</v>
      </c>
      <c r="H48" s="54"/>
      <c r="I48" s="2">
        <f>I47/2</f>
        <v>0</v>
      </c>
    </row>
    <row r="49" spans="1:9" ht="15" thickBot="1" x14ac:dyDescent="0.25"/>
    <row r="50" spans="1:9" ht="27.75" thickBot="1" x14ac:dyDescent="0.4">
      <c r="A50" s="56" t="s">
        <v>22</v>
      </c>
      <c r="B50" s="57"/>
      <c r="C50" s="57"/>
      <c r="D50" s="57"/>
      <c r="E50" s="57"/>
      <c r="F50" s="57"/>
      <c r="G50" s="57"/>
      <c r="H50" s="57"/>
      <c r="I50" s="58"/>
    </row>
    <row r="51" spans="1:9" ht="15" thickBot="1" x14ac:dyDescent="0.25">
      <c r="A51" s="50" t="s">
        <v>31</v>
      </c>
      <c r="B51" s="51"/>
      <c r="C51" s="51"/>
      <c r="D51" s="51"/>
      <c r="E51" s="51"/>
      <c r="F51" s="52"/>
      <c r="G51" s="3"/>
      <c r="H51" s="4"/>
      <c r="I51" s="5"/>
    </row>
    <row r="52" spans="1:9" x14ac:dyDescent="0.2">
      <c r="A52" s="6"/>
      <c r="B52" s="7"/>
      <c r="C52" s="7"/>
      <c r="D52" s="7"/>
      <c r="E52" s="7"/>
      <c r="F52" s="7"/>
      <c r="G52" s="43"/>
      <c r="H52" s="8"/>
      <c r="I52" s="9"/>
    </row>
    <row r="53" spans="1:9" ht="16.5" x14ac:dyDescent="0.2">
      <c r="A53" s="10"/>
      <c r="B53" s="11"/>
      <c r="C53" s="11"/>
      <c r="D53" s="11"/>
      <c r="E53" s="11"/>
      <c r="F53" s="11"/>
      <c r="G53" s="44" t="s">
        <v>33</v>
      </c>
      <c r="H53" s="8"/>
      <c r="I53" s="9"/>
    </row>
    <row r="54" spans="1:9" ht="16.5" x14ac:dyDescent="0.2">
      <c r="A54" s="10"/>
      <c r="B54" s="11"/>
      <c r="C54" s="11"/>
      <c r="D54" s="11"/>
      <c r="E54" s="11"/>
      <c r="F54" s="11"/>
      <c r="G54" s="10" t="s">
        <v>34</v>
      </c>
      <c r="H54" s="8"/>
      <c r="I54" s="9"/>
    </row>
    <row r="55" spans="1:9" ht="16.5" x14ac:dyDescent="0.2">
      <c r="A55" s="10"/>
      <c r="B55" s="11"/>
      <c r="C55" s="11"/>
      <c r="D55" s="11"/>
      <c r="E55" s="11"/>
      <c r="F55" s="11"/>
      <c r="G55" s="10" t="s">
        <v>35</v>
      </c>
      <c r="H55" s="8"/>
      <c r="I55" s="9"/>
    </row>
    <row r="56" spans="1:9" ht="17.25" thickBot="1" x14ac:dyDescent="0.25">
      <c r="A56" s="10"/>
      <c r="B56" s="11"/>
      <c r="C56" s="11"/>
      <c r="D56" s="11"/>
      <c r="E56" s="11"/>
      <c r="F56" s="11"/>
      <c r="G56" s="10" t="s">
        <v>36</v>
      </c>
      <c r="H56" s="8"/>
      <c r="I56" s="9"/>
    </row>
    <row r="57" spans="1:9" ht="15" thickBot="1" x14ac:dyDescent="0.25">
      <c r="A57" s="59" t="s">
        <v>32</v>
      </c>
      <c r="B57" s="60"/>
      <c r="C57" s="60"/>
      <c r="D57" s="60"/>
      <c r="E57" s="60"/>
      <c r="F57" s="61"/>
      <c r="G57" s="6"/>
      <c r="H57" s="8"/>
      <c r="I57" s="9"/>
    </row>
    <row r="58" spans="1:9" x14ac:dyDescent="0.2">
      <c r="A58" s="10"/>
      <c r="B58" s="11"/>
      <c r="C58" s="11"/>
      <c r="D58" s="11"/>
      <c r="E58" s="11"/>
      <c r="F58" s="11"/>
      <c r="G58" s="6"/>
      <c r="H58" s="8"/>
      <c r="I58" s="9"/>
    </row>
    <row r="59" spans="1:9" x14ac:dyDescent="0.2">
      <c r="A59" s="10"/>
      <c r="B59" s="11"/>
      <c r="C59" s="11"/>
      <c r="D59" s="11"/>
      <c r="E59" s="11"/>
      <c r="F59" s="11"/>
      <c r="G59" s="6"/>
      <c r="H59" s="8"/>
      <c r="I59" s="9"/>
    </row>
    <row r="60" spans="1:9" x14ac:dyDescent="0.2">
      <c r="A60" s="10"/>
      <c r="B60" s="11"/>
      <c r="C60" s="11"/>
      <c r="D60" s="11"/>
      <c r="E60" s="11"/>
      <c r="F60" s="11"/>
      <c r="G60" s="6"/>
      <c r="H60" s="8"/>
      <c r="I60" s="9"/>
    </row>
    <row r="61" spans="1:9" x14ac:dyDescent="0.2">
      <c r="A61" s="10"/>
      <c r="B61" s="11"/>
      <c r="C61" s="11"/>
      <c r="D61" s="11"/>
      <c r="E61" s="11"/>
      <c r="F61" s="11"/>
      <c r="G61" s="6"/>
      <c r="H61" s="8"/>
      <c r="I61" s="9"/>
    </row>
    <row r="62" spans="1:9" x14ac:dyDescent="0.2">
      <c r="A62" s="10"/>
      <c r="B62" s="11"/>
      <c r="C62" s="11"/>
      <c r="D62" s="11"/>
      <c r="E62" s="11"/>
      <c r="F62" s="11"/>
      <c r="G62" s="6"/>
      <c r="H62" s="8"/>
      <c r="I62" s="9"/>
    </row>
    <row r="63" spans="1:9" ht="15" thickBot="1" x14ac:dyDescent="0.25">
      <c r="A63" s="12"/>
      <c r="B63" s="13"/>
      <c r="C63" s="13"/>
      <c r="D63" s="13"/>
      <c r="E63" s="13"/>
      <c r="F63" s="13"/>
      <c r="G63" s="14"/>
      <c r="H63" s="15"/>
      <c r="I63" s="16"/>
    </row>
    <row r="64" spans="1:9" ht="15" thickBot="1" x14ac:dyDescent="0.25">
      <c r="G64" s="30"/>
      <c r="H64" s="30"/>
      <c r="I64" s="30"/>
    </row>
    <row r="65" spans="1:9" ht="27.75" thickBot="1" x14ac:dyDescent="0.4">
      <c r="A65" s="56" t="s">
        <v>23</v>
      </c>
      <c r="B65" s="57"/>
      <c r="C65" s="57"/>
      <c r="D65" s="57"/>
      <c r="E65" s="57"/>
      <c r="F65" s="57"/>
      <c r="G65" s="57"/>
      <c r="H65" s="57"/>
      <c r="I65" s="58"/>
    </row>
    <row r="66" spans="1:9" x14ac:dyDescent="0.2">
      <c r="A66" s="74" t="s">
        <v>37</v>
      </c>
      <c r="B66" s="75"/>
      <c r="C66" s="75"/>
      <c r="D66" s="75"/>
      <c r="E66" s="75"/>
      <c r="F66" s="75"/>
      <c r="G66" s="75"/>
      <c r="H66" s="75"/>
      <c r="I66" s="76"/>
    </row>
    <row r="67" spans="1:9" x14ac:dyDescent="0.2">
      <c r="A67" s="77"/>
      <c r="B67" s="78"/>
      <c r="C67" s="78"/>
      <c r="D67" s="78"/>
      <c r="E67" s="78"/>
      <c r="F67" s="78"/>
      <c r="G67" s="78"/>
      <c r="H67" s="78"/>
      <c r="I67" s="79"/>
    </row>
    <row r="68" spans="1:9" x14ac:dyDescent="0.2">
      <c r="A68" s="77"/>
      <c r="B68" s="78"/>
      <c r="C68" s="78"/>
      <c r="D68" s="78"/>
      <c r="E68" s="78"/>
      <c r="F68" s="78"/>
      <c r="G68" s="78"/>
      <c r="H68" s="78"/>
      <c r="I68" s="79"/>
    </row>
    <row r="69" spans="1:9" x14ac:dyDescent="0.2">
      <c r="A69" s="77"/>
      <c r="B69" s="78"/>
      <c r="C69" s="78"/>
      <c r="D69" s="78"/>
      <c r="E69" s="78"/>
      <c r="F69" s="78"/>
      <c r="G69" s="78"/>
      <c r="H69" s="78"/>
      <c r="I69" s="79"/>
    </row>
    <row r="70" spans="1:9" x14ac:dyDescent="0.2">
      <c r="A70" s="77"/>
      <c r="B70" s="78"/>
      <c r="C70" s="78"/>
      <c r="D70" s="78"/>
      <c r="E70" s="78"/>
      <c r="F70" s="78"/>
      <c r="G70" s="78"/>
      <c r="H70" s="78"/>
      <c r="I70" s="79"/>
    </row>
    <row r="71" spans="1:9" x14ac:dyDescent="0.2">
      <c r="A71" s="77"/>
      <c r="B71" s="78"/>
      <c r="C71" s="78"/>
      <c r="D71" s="78"/>
      <c r="E71" s="78"/>
      <c r="F71" s="78"/>
      <c r="G71" s="78"/>
      <c r="H71" s="78"/>
      <c r="I71" s="79"/>
    </row>
    <row r="72" spans="1:9" x14ac:dyDescent="0.2">
      <c r="A72" s="77"/>
      <c r="B72" s="78"/>
      <c r="C72" s="78"/>
      <c r="D72" s="78"/>
      <c r="E72" s="78"/>
      <c r="F72" s="78"/>
      <c r="G72" s="78"/>
      <c r="H72" s="78"/>
      <c r="I72" s="79"/>
    </row>
    <row r="73" spans="1:9" x14ac:dyDescent="0.2">
      <c r="A73" s="77"/>
      <c r="B73" s="78"/>
      <c r="C73" s="78"/>
      <c r="D73" s="78"/>
      <c r="E73" s="78"/>
      <c r="F73" s="78"/>
      <c r="G73" s="78"/>
      <c r="H73" s="78"/>
      <c r="I73" s="79"/>
    </row>
    <row r="74" spans="1:9" x14ac:dyDescent="0.2">
      <c r="A74" s="77"/>
      <c r="B74" s="78"/>
      <c r="C74" s="78"/>
      <c r="D74" s="78"/>
      <c r="E74" s="78"/>
      <c r="F74" s="78"/>
      <c r="G74" s="78"/>
      <c r="H74" s="78"/>
      <c r="I74" s="79"/>
    </row>
    <row r="75" spans="1:9" ht="15" thickBot="1" x14ac:dyDescent="0.25">
      <c r="A75" s="80"/>
      <c r="B75" s="81"/>
      <c r="C75" s="81"/>
      <c r="D75" s="81"/>
      <c r="E75" s="81"/>
      <c r="F75" s="81"/>
      <c r="G75" s="81"/>
      <c r="H75" s="81"/>
      <c r="I75" s="82"/>
    </row>
    <row r="76" spans="1:9" ht="15" thickBot="1" x14ac:dyDescent="0.25"/>
    <row r="77" spans="1:9" ht="27.75" thickBot="1" x14ac:dyDescent="0.4">
      <c r="A77" s="56" t="s">
        <v>24</v>
      </c>
      <c r="B77" s="57"/>
      <c r="C77" s="57"/>
      <c r="D77" s="57"/>
      <c r="E77" s="57"/>
      <c r="F77" s="57"/>
      <c r="G77" s="57"/>
      <c r="H77" s="57"/>
      <c r="I77" s="58"/>
    </row>
    <row r="78" spans="1:9" x14ac:dyDescent="0.2">
      <c r="A78" s="83" t="s">
        <v>41</v>
      </c>
      <c r="B78" s="75"/>
      <c r="C78" s="75"/>
      <c r="D78" s="75"/>
      <c r="E78" s="75"/>
      <c r="F78" s="75"/>
      <c r="G78" s="75"/>
      <c r="H78" s="75"/>
      <c r="I78" s="76"/>
    </row>
    <row r="79" spans="1:9" x14ac:dyDescent="0.2">
      <c r="A79" s="77"/>
      <c r="B79" s="78"/>
      <c r="C79" s="78"/>
      <c r="D79" s="78"/>
      <c r="E79" s="78"/>
      <c r="F79" s="78"/>
      <c r="G79" s="78"/>
      <c r="H79" s="78"/>
      <c r="I79" s="79"/>
    </row>
    <row r="80" spans="1:9" x14ac:dyDescent="0.2">
      <c r="A80" s="77"/>
      <c r="B80" s="78"/>
      <c r="C80" s="78"/>
      <c r="D80" s="78"/>
      <c r="E80" s="78"/>
      <c r="F80" s="78"/>
      <c r="G80" s="78"/>
      <c r="H80" s="78"/>
      <c r="I80" s="79"/>
    </row>
    <row r="81" spans="1:9" x14ac:dyDescent="0.2">
      <c r="A81" s="77"/>
      <c r="B81" s="78"/>
      <c r="C81" s="78"/>
      <c r="D81" s="78"/>
      <c r="E81" s="78"/>
      <c r="F81" s="78"/>
      <c r="G81" s="78"/>
      <c r="H81" s="78"/>
      <c r="I81" s="79"/>
    </row>
    <row r="82" spans="1:9" x14ac:dyDescent="0.2">
      <c r="A82" s="77"/>
      <c r="B82" s="78"/>
      <c r="C82" s="78"/>
      <c r="D82" s="78"/>
      <c r="E82" s="78"/>
      <c r="F82" s="78"/>
      <c r="G82" s="78"/>
      <c r="H82" s="78"/>
      <c r="I82" s="79"/>
    </row>
    <row r="83" spans="1:9" x14ac:dyDescent="0.2">
      <c r="A83" s="77"/>
      <c r="B83" s="78"/>
      <c r="C83" s="78"/>
      <c r="D83" s="78"/>
      <c r="E83" s="78"/>
      <c r="F83" s="78"/>
      <c r="G83" s="78"/>
      <c r="H83" s="78"/>
      <c r="I83" s="79"/>
    </row>
    <row r="84" spans="1:9" x14ac:dyDescent="0.2">
      <c r="A84" s="77"/>
      <c r="B84" s="78"/>
      <c r="C84" s="78"/>
      <c r="D84" s="78"/>
      <c r="E84" s="78"/>
      <c r="F84" s="78"/>
      <c r="G84" s="78"/>
      <c r="H84" s="78"/>
      <c r="I84" s="79"/>
    </row>
    <row r="85" spans="1:9" x14ac:dyDescent="0.2">
      <c r="A85" s="77"/>
      <c r="B85" s="78"/>
      <c r="C85" s="78"/>
      <c r="D85" s="78"/>
      <c r="E85" s="78"/>
      <c r="F85" s="78"/>
      <c r="G85" s="78"/>
      <c r="H85" s="78"/>
      <c r="I85" s="79"/>
    </row>
    <row r="86" spans="1:9" x14ac:dyDescent="0.2">
      <c r="A86" s="77"/>
      <c r="B86" s="78"/>
      <c r="C86" s="78"/>
      <c r="D86" s="78"/>
      <c r="E86" s="78"/>
      <c r="F86" s="78"/>
      <c r="G86" s="78"/>
      <c r="H86" s="78"/>
      <c r="I86" s="79"/>
    </row>
    <row r="87" spans="1:9" ht="15" thickBot="1" x14ac:dyDescent="0.25">
      <c r="A87" s="80"/>
      <c r="B87" s="81"/>
      <c r="C87" s="81"/>
      <c r="D87" s="81"/>
      <c r="E87" s="81"/>
      <c r="F87" s="81"/>
      <c r="G87" s="81"/>
      <c r="H87" s="81"/>
      <c r="I87" s="82"/>
    </row>
    <row r="88" spans="1:9" ht="15" thickBot="1" x14ac:dyDescent="0.25"/>
    <row r="89" spans="1:9" ht="27.75" thickBot="1" x14ac:dyDescent="0.4">
      <c r="A89" s="84" t="s">
        <v>25</v>
      </c>
      <c r="B89" s="85"/>
      <c r="C89" s="85"/>
      <c r="D89" s="85"/>
      <c r="E89" s="85"/>
      <c r="F89" s="85"/>
      <c r="G89" s="85"/>
      <c r="H89" s="85"/>
      <c r="I89" s="86"/>
    </row>
    <row r="90" spans="1:9" ht="15" customHeight="1" x14ac:dyDescent="0.2">
      <c r="A90" s="62" t="s">
        <v>38</v>
      </c>
      <c r="B90" s="63"/>
      <c r="C90" s="63"/>
      <c r="D90" s="63"/>
      <c r="E90" s="63"/>
      <c r="F90" s="63"/>
      <c r="G90" s="63"/>
      <c r="H90" s="63"/>
      <c r="I90" s="64"/>
    </row>
    <row r="91" spans="1:9" ht="15" customHeight="1" x14ac:dyDescent="0.2">
      <c r="A91" s="65"/>
      <c r="B91" s="66"/>
      <c r="C91" s="66"/>
      <c r="D91" s="66"/>
      <c r="E91" s="66"/>
      <c r="F91" s="66"/>
      <c r="G91" s="66"/>
      <c r="H91" s="66"/>
      <c r="I91" s="67"/>
    </row>
    <row r="92" spans="1:9" ht="15" customHeight="1" x14ac:dyDescent="0.2">
      <c r="A92" s="65"/>
      <c r="B92" s="66"/>
      <c r="C92" s="66"/>
      <c r="D92" s="66"/>
      <c r="E92" s="66"/>
      <c r="F92" s="66"/>
      <c r="G92" s="66"/>
      <c r="H92" s="66"/>
      <c r="I92" s="67"/>
    </row>
    <row r="93" spans="1:9" ht="15" customHeight="1" x14ac:dyDescent="0.2">
      <c r="A93" s="65"/>
      <c r="B93" s="66"/>
      <c r="C93" s="66"/>
      <c r="D93" s="66"/>
      <c r="E93" s="66"/>
      <c r="F93" s="66"/>
      <c r="G93" s="66"/>
      <c r="H93" s="66"/>
      <c r="I93" s="67"/>
    </row>
    <row r="94" spans="1:9" ht="15" customHeight="1" thickBot="1" x14ac:dyDescent="0.25">
      <c r="A94" s="68"/>
      <c r="B94" s="69"/>
      <c r="C94" s="69"/>
      <c r="D94" s="69"/>
      <c r="E94" s="69"/>
      <c r="F94" s="69"/>
      <c r="G94" s="69"/>
      <c r="H94" s="69"/>
      <c r="I94" s="70"/>
    </row>
  </sheetData>
  <sheetProtection algorithmName="SHA-512" hashValue="t0O7KMPhGqErobEx9YtNNioHUYk3xDp4Fo/3pVg1rrfaOPOKteeTuI41ur9vonauTmmn/nROkb0K8cqOqYtR6w==" saltValue="RyLyKUP9qM9MH/36ITSjIg==" spinCount="100000" sheet="1" objects="1" scenarios="1" selectLockedCells="1"/>
  <mergeCells count="17">
    <mergeCell ref="A57:F57"/>
    <mergeCell ref="A90:I94"/>
    <mergeCell ref="C9:E9"/>
    <mergeCell ref="C8:E8"/>
    <mergeCell ref="C7:E7"/>
    <mergeCell ref="A65:I65"/>
    <mergeCell ref="A66:I75"/>
    <mergeCell ref="A77:I77"/>
    <mergeCell ref="A78:I87"/>
    <mergeCell ref="A89:I89"/>
    <mergeCell ref="A11:I11"/>
    <mergeCell ref="C6:E6"/>
    <mergeCell ref="A51:F51"/>
    <mergeCell ref="G48:H48"/>
    <mergeCell ref="G47:H47"/>
    <mergeCell ref="E12:G12"/>
    <mergeCell ref="A50:I50"/>
  </mergeCells>
  <dataValidations count="3">
    <dataValidation type="list" errorStyle="warning" allowBlank="1" showInputMessage="1" showErrorMessage="1" sqref="B14:B45">
      <formula1>Arrival</formula1>
    </dataValidation>
    <dataValidation type="list" allowBlank="1" showInputMessage="1" showErrorMessage="1" sqref="C14:C45">
      <formula1>Departure</formula1>
    </dataValidation>
    <dataValidation type="list" allowBlank="1" showInputMessage="1" showErrorMessage="1" sqref="D14:D45">
      <formula1>Package</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C1" sqref="C1:C9"/>
    </sheetView>
  </sheetViews>
  <sheetFormatPr defaultRowHeight="15" x14ac:dyDescent="0.25"/>
  <cols>
    <col min="1" max="1" width="10.140625" bestFit="1" customWidth="1"/>
    <col min="3" max="3" width="10.140625" bestFit="1" customWidth="1"/>
  </cols>
  <sheetData>
    <row r="1" spans="1:5" x14ac:dyDescent="0.25">
      <c r="A1" s="41">
        <v>42486</v>
      </c>
      <c r="C1" s="41">
        <v>42490</v>
      </c>
      <c r="E1" t="s">
        <v>13</v>
      </c>
    </row>
    <row r="2" spans="1:5" x14ac:dyDescent="0.25">
      <c r="A2" s="41">
        <v>42487</v>
      </c>
      <c r="C2" s="41">
        <v>42491</v>
      </c>
      <c r="E2" t="s">
        <v>26</v>
      </c>
    </row>
    <row r="3" spans="1:5" x14ac:dyDescent="0.25">
      <c r="A3" s="41">
        <v>42488</v>
      </c>
      <c r="C3" s="41">
        <v>42492</v>
      </c>
      <c r="E3" t="s">
        <v>27</v>
      </c>
    </row>
    <row r="4" spans="1:5" x14ac:dyDescent="0.25">
      <c r="A4" s="41">
        <v>42489</v>
      </c>
      <c r="C4" s="41">
        <v>42493</v>
      </c>
      <c r="E4" t="s">
        <v>14</v>
      </c>
    </row>
    <row r="5" spans="1:5" x14ac:dyDescent="0.25">
      <c r="C5" s="41">
        <v>42494</v>
      </c>
      <c r="E5" t="s">
        <v>15</v>
      </c>
    </row>
    <row r="6" spans="1:5" x14ac:dyDescent="0.25">
      <c r="C6" s="41">
        <v>42495</v>
      </c>
      <c r="E6" t="s">
        <v>28</v>
      </c>
    </row>
    <row r="7" spans="1:5" x14ac:dyDescent="0.25">
      <c r="C7" s="41">
        <v>42496</v>
      </c>
      <c r="E7" t="s">
        <v>29</v>
      </c>
    </row>
    <row r="8" spans="1:5" x14ac:dyDescent="0.25">
      <c r="C8" s="41">
        <v>42497</v>
      </c>
      <c r="E8" t="s">
        <v>16</v>
      </c>
    </row>
    <row r="9" spans="1:5" x14ac:dyDescent="0.25">
      <c r="C9" s="41">
        <v>42498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3</vt:i4>
      </vt:variant>
    </vt:vector>
  </HeadingPairs>
  <TitlesOfParts>
    <vt:vector size="5" baseType="lpstr">
      <vt:lpstr>Accommodation</vt:lpstr>
      <vt:lpstr>Validations</vt:lpstr>
      <vt:lpstr>Arrival</vt:lpstr>
      <vt:lpstr>Departure</vt:lpstr>
      <vt:lpstr>Package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Laura</cp:lastModifiedBy>
  <dcterms:created xsi:type="dcterms:W3CDTF">2016-01-07T16:24:41Z</dcterms:created>
  <dcterms:modified xsi:type="dcterms:W3CDTF">2016-01-18T09:11:27Z</dcterms:modified>
</cp:coreProperties>
</file>